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pivotTables/pivotTable5.xml" ContentType="application/vnd.openxmlformats-officedocument.spreadsheetml.pivotTable+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pivotTables/pivotTable6.xml" ContentType="application/vnd.openxmlformats-officedocument.spreadsheetml.pivotTable+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pivotTables/pivotTable7.xml" ContentType="application/vnd.openxmlformats-officedocument.spreadsheetml.pivotTable+xml"/>
  <Override PartName="/xl/drawings/drawing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pivotTables/pivotTable8.xml" ContentType="application/vnd.openxmlformats-officedocument.spreadsheetml.pivotTable+xml"/>
  <Override PartName="/xl/drawings/drawing9.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pivotTables/pivotTable9.xml" ContentType="application/vnd.openxmlformats-officedocument.spreadsheetml.pivotTable+xml"/>
  <Override PartName="/xl/drawings/drawing10.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pivotTables/pivotTable10.xml" ContentType="application/vnd.openxmlformats-officedocument.spreadsheetml.pivotTable+xml"/>
  <Override PartName="/xl/drawings/drawing1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1.xml" ContentType="application/vnd.openxmlformats-officedocument.spreadsheetml.pivotTable+xml"/>
  <Override PartName="/xl/drawings/drawing12.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pivotTables/pivotTable12.xml" ContentType="application/vnd.openxmlformats-officedocument.spreadsheetml.pivotTable+xml"/>
  <Override PartName="/xl/drawings/drawing1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pivotTables/pivotTable13.xml" ContentType="application/vnd.openxmlformats-officedocument.spreadsheetml.pivotTable+xml"/>
  <Override PartName="/xl/drawings/drawing14.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hidePivotFieldList="1"/>
  <mc:AlternateContent xmlns:mc="http://schemas.openxmlformats.org/markup-compatibility/2006">
    <mc:Choice Requires="x15">
      <x15ac:absPath xmlns:x15ac="http://schemas.microsoft.com/office/spreadsheetml/2010/11/ac" url="F:\3 Læring\2.LÆRINGSPAKKER\LÆRINGSPAKKE 4 - EVALUERING OG DOKUMENTATON\Logbøger\AKTUELLE LOGBØGER PÅ HJEMMESIDEN 2019\"/>
    </mc:Choice>
  </mc:AlternateContent>
  <bookViews>
    <workbookView xWindow="0" yWindow="0" windowWidth="28800" windowHeight="12440" tabRatio="845" firstSheet="1" activeTab="1"/>
  </bookViews>
  <sheets>
    <sheet name="Ark1" sheetId="51" state="hidden" r:id="rId1"/>
    <sheet name="Vejledning" sheetId="52" r:id="rId2"/>
    <sheet name="Eksempel" sheetId="1" r:id="rId3"/>
    <sheet name="jan" sheetId="38" r:id="rId4"/>
    <sheet name="feb" sheetId="49" r:id="rId5"/>
    <sheet name="mar" sheetId="50" r:id="rId6"/>
    <sheet name="apr" sheetId="40" r:id="rId7"/>
    <sheet name="maj" sheetId="41" r:id="rId8"/>
    <sheet name="jun" sheetId="42" r:id="rId9"/>
    <sheet name="jul" sheetId="43" r:id="rId10"/>
    <sheet name="aug" sheetId="44" r:id="rId11"/>
    <sheet name="sept" sheetId="45" r:id="rId12"/>
    <sheet name="okt" sheetId="46" r:id="rId13"/>
    <sheet name="nov" sheetId="47" r:id="rId14"/>
    <sheet name="dec" sheetId="48" r:id="rId15"/>
    <sheet name="Liste" sheetId="2" state="hidden" r:id="rId16"/>
  </sheets>
  <definedNames>
    <definedName name="Brobygning">Liste!$B$34:$B$38</definedName>
    <definedName name="Deltagere">Liste!$B$19:$B$21</definedName>
    <definedName name="Deltagere1">Liste!$B$19:$B$22</definedName>
    <definedName name="Frivillige">Liste!$B$24:$B$31</definedName>
    <definedName name="Job">Liste!$B$41:$B$49</definedName>
    <definedName name="Møder">Liste!$B$3:$B$17</definedName>
    <definedName name="Skole">Liste!$B$57:$B$58</definedName>
    <definedName name="_xlnm.Print_Area" localSheetId="6">apr!$A$1:$AL$18</definedName>
    <definedName name="_xlnm.Print_Area" localSheetId="10">aug!$A$1:$AL$18</definedName>
    <definedName name="_xlnm.Print_Area" localSheetId="14">dec!$A$1:$AL$18</definedName>
    <definedName name="_xlnm.Print_Area" localSheetId="2">Eksempel!$A$2:$AM$16</definedName>
    <definedName name="_xlnm.Print_Area" localSheetId="4">feb!$A$1:$AL$18</definedName>
    <definedName name="_xlnm.Print_Area" localSheetId="3">jan!$A$2:$AL$17</definedName>
    <definedName name="_xlnm.Print_Area" localSheetId="9">jul!$A$1:$AL$18</definedName>
    <definedName name="_xlnm.Print_Area" localSheetId="8">jun!$A$1:$AL$18</definedName>
    <definedName name="_xlnm.Print_Area" localSheetId="7">maj!$A$1:$AL$18</definedName>
    <definedName name="_xlnm.Print_Area" localSheetId="5">mar!$A$1:$AL$18</definedName>
    <definedName name="_xlnm.Print_Area" localSheetId="13">nov!$A$1:$AL$18</definedName>
    <definedName name="_xlnm.Print_Area" localSheetId="12">okt!$A$1:$AL$18</definedName>
    <definedName name="_xlnm.Print_Area" localSheetId="11">sept!$A$1:$AL$18</definedName>
    <definedName name="Økonomi">Liste!$B$52:$B$54</definedName>
  </definedNames>
  <calcPr calcId="152511"/>
  <pivotCaches>
    <pivotCache cacheId="0" r:id="rId1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 i="49" l="1"/>
  <c r="A24" i="49"/>
  <c r="E8" i="1" l="1"/>
  <c r="A4" i="50"/>
  <c r="A21" i="49"/>
  <c r="A21" i="50" s="1"/>
  <c r="A21" i="40" s="1"/>
  <c r="A21" i="41" s="1"/>
  <c r="A21" i="42" s="1"/>
  <c r="A21" i="43" s="1"/>
  <c r="A21" i="44" s="1"/>
  <c r="A21" i="45" s="1"/>
  <c r="A21" i="46" s="1"/>
  <c r="A21" i="47" s="1"/>
  <c r="A21" i="48" s="1"/>
  <c r="A15" i="49"/>
  <c r="A15" i="50" s="1"/>
  <c r="A15" i="40" s="1"/>
  <c r="A15" i="41" s="1"/>
  <c r="A15" i="42" s="1"/>
  <c r="A15" i="43" s="1"/>
  <c r="A15" i="44" s="1"/>
  <c r="A15" i="45" s="1"/>
  <c r="A15" i="46" s="1"/>
  <c r="A15" i="47" s="1"/>
  <c r="A15" i="48" s="1"/>
  <c r="A9" i="49"/>
  <c r="A9" i="50" s="1"/>
  <c r="A9" i="40" s="1"/>
  <c r="A9" i="41" s="1"/>
  <c r="A9" i="42" s="1"/>
  <c r="A9" i="43" s="1"/>
  <c r="A9" i="44" s="1"/>
  <c r="A9" i="45" s="1"/>
  <c r="A9" i="46" s="1"/>
  <c r="A9" i="47" s="1"/>
  <c r="A9" i="48" s="1"/>
  <c r="A3" i="49"/>
  <c r="A3" i="50" s="1"/>
  <c r="A3" i="40" s="1"/>
  <c r="A3" i="41" s="1"/>
  <c r="A3" i="42" s="1"/>
  <c r="A3" i="43" s="1"/>
  <c r="A3" i="44" s="1"/>
  <c r="A3" i="45" s="1"/>
  <c r="A3" i="46" s="1"/>
  <c r="A3" i="47" s="1"/>
  <c r="A3" i="48" s="1"/>
  <c r="A5" i="49"/>
  <c r="A4" i="49"/>
  <c r="E15" i="1" l="1"/>
  <c r="E17" i="1"/>
  <c r="F15" i="1"/>
  <c r="F16" i="1"/>
  <c r="E16" i="1" s="1"/>
  <c r="F17" i="1"/>
  <c r="F14" i="1"/>
  <c r="F9" i="1"/>
  <c r="F10" i="1"/>
  <c r="F11" i="1"/>
  <c r="E10" i="1"/>
  <c r="E9" i="1"/>
  <c r="E11" i="1"/>
  <c r="E12" i="1"/>
  <c r="F12" i="1"/>
  <c r="F8" i="1"/>
  <c r="E6" i="1"/>
  <c r="E5" i="1"/>
  <c r="F5" i="1"/>
  <c r="F6" i="1"/>
  <c r="F4" i="1"/>
  <c r="E4" i="1" s="1"/>
  <c r="G4" i="1"/>
  <c r="G5" i="1"/>
  <c r="G6" i="1"/>
  <c r="D4" i="1"/>
  <c r="D5" i="1"/>
  <c r="D6" i="1"/>
  <c r="D12" i="1"/>
  <c r="G12" i="1"/>
  <c r="D17" i="1"/>
  <c r="E14" i="1"/>
  <c r="G17" i="1"/>
  <c r="D16" i="1"/>
  <c r="D4" i="38" l="1"/>
  <c r="F13" i="38" l="1"/>
  <c r="C19" i="49"/>
  <c r="A19" i="49"/>
  <c r="A8" i="49"/>
  <c r="F7" i="38" l="1"/>
  <c r="E10" i="38" l="1"/>
  <c r="A12" i="49"/>
  <c r="A12" i="50" s="1"/>
  <c r="A12" i="40" s="1"/>
  <c r="A12" i="41" s="1"/>
  <c r="A12" i="42" s="1"/>
  <c r="A12" i="43" s="1"/>
  <c r="A12" i="44" s="1"/>
  <c r="A12" i="45" s="1"/>
  <c r="A12" i="46" s="1"/>
  <c r="A12" i="47" s="1"/>
  <c r="A12" i="48" s="1"/>
  <c r="A4" i="40"/>
  <c r="A4" i="41" s="1"/>
  <c r="A4" i="42" s="1"/>
  <c r="A4" i="43" s="1"/>
  <c r="A4" i="44" s="1"/>
  <c r="A4" i="45" s="1"/>
  <c r="A4" i="46" s="1"/>
  <c r="A4" i="47" s="1"/>
  <c r="A4" i="48" s="1"/>
  <c r="C26" i="49"/>
  <c r="C26" i="50" s="1"/>
  <c r="C26" i="40" s="1"/>
  <c r="C26" i="41" s="1"/>
  <c r="C26" i="42" s="1"/>
  <c r="C26" i="43" s="1"/>
  <c r="C26" i="44" s="1"/>
  <c r="C26" i="45" s="1"/>
  <c r="C26" i="46" s="1"/>
  <c r="C26" i="47" s="1"/>
  <c r="C26" i="48" s="1"/>
  <c r="B26" i="49"/>
  <c r="B26" i="50" s="1"/>
  <c r="B26" i="40" s="1"/>
  <c r="B26" i="41" s="1"/>
  <c r="B26" i="42" s="1"/>
  <c r="B26" i="43" s="1"/>
  <c r="B26" i="44" s="1"/>
  <c r="B26" i="45" s="1"/>
  <c r="B26" i="46" s="1"/>
  <c r="B26" i="47" s="1"/>
  <c r="B26" i="48" s="1"/>
  <c r="A26" i="49"/>
  <c r="A26" i="50" s="1"/>
  <c r="A26" i="40" s="1"/>
  <c r="A26" i="41" s="1"/>
  <c r="A26" i="42" s="1"/>
  <c r="A26" i="43" s="1"/>
  <c r="A26" i="44" s="1"/>
  <c r="A26" i="45" s="1"/>
  <c r="A26" i="46" s="1"/>
  <c r="A26" i="47" s="1"/>
  <c r="A26" i="48" s="1"/>
  <c r="C25" i="49"/>
  <c r="C25" i="50" s="1"/>
  <c r="C25" i="40" s="1"/>
  <c r="C25" i="41" s="1"/>
  <c r="C25" i="42" s="1"/>
  <c r="C25" i="43" s="1"/>
  <c r="C25" i="44" s="1"/>
  <c r="C25" i="45" s="1"/>
  <c r="C25" i="46" s="1"/>
  <c r="C25" i="47" s="1"/>
  <c r="C25" i="48" s="1"/>
  <c r="B25" i="49"/>
  <c r="B25" i="50" s="1"/>
  <c r="B25" i="40" s="1"/>
  <c r="B25" i="41" s="1"/>
  <c r="B25" i="42" s="1"/>
  <c r="B25" i="43" s="1"/>
  <c r="B25" i="44" s="1"/>
  <c r="B25" i="45" s="1"/>
  <c r="B25" i="46" s="1"/>
  <c r="B25" i="47" s="1"/>
  <c r="B25" i="48" s="1"/>
  <c r="A25" i="49"/>
  <c r="A25" i="50" s="1"/>
  <c r="A25" i="40" s="1"/>
  <c r="A25" i="41" s="1"/>
  <c r="A25" i="42" s="1"/>
  <c r="A25" i="43" s="1"/>
  <c r="A25" i="44" s="1"/>
  <c r="A25" i="45" s="1"/>
  <c r="A25" i="46" s="1"/>
  <c r="A25" i="47" s="1"/>
  <c r="A25" i="48" s="1"/>
  <c r="C24" i="49"/>
  <c r="C24" i="50" s="1"/>
  <c r="C24" i="40" s="1"/>
  <c r="C24" i="41" s="1"/>
  <c r="C24" i="42" s="1"/>
  <c r="C24" i="43" s="1"/>
  <c r="C24" i="44" s="1"/>
  <c r="C24" i="45" s="1"/>
  <c r="C24" i="46" s="1"/>
  <c r="C24" i="47" s="1"/>
  <c r="C24" i="48" s="1"/>
  <c r="B24" i="49"/>
  <c r="B24" i="50" s="1"/>
  <c r="B24" i="40" s="1"/>
  <c r="B24" i="41" s="1"/>
  <c r="B24" i="42" s="1"/>
  <c r="B24" i="43" s="1"/>
  <c r="B24" i="44" s="1"/>
  <c r="B24" i="45" s="1"/>
  <c r="B24" i="46" s="1"/>
  <c r="B24" i="47" s="1"/>
  <c r="B24" i="48" s="1"/>
  <c r="A24" i="50"/>
  <c r="A24" i="40" s="1"/>
  <c r="A24" i="41" s="1"/>
  <c r="A24" i="42" s="1"/>
  <c r="A24" i="43" s="1"/>
  <c r="A24" i="44" s="1"/>
  <c r="A24" i="45" s="1"/>
  <c r="A24" i="46" s="1"/>
  <c r="A24" i="47" s="1"/>
  <c r="A24" i="48" s="1"/>
  <c r="C23" i="49"/>
  <c r="C23" i="50" s="1"/>
  <c r="C23" i="40" s="1"/>
  <c r="C23" i="41" s="1"/>
  <c r="C23" i="42" s="1"/>
  <c r="C23" i="43" s="1"/>
  <c r="C23" i="44" s="1"/>
  <c r="C23" i="45" s="1"/>
  <c r="C23" i="46" s="1"/>
  <c r="C23" i="47" s="1"/>
  <c r="C23" i="48" s="1"/>
  <c r="B23" i="49"/>
  <c r="B23" i="50" s="1"/>
  <c r="B23" i="40" s="1"/>
  <c r="B23" i="41" s="1"/>
  <c r="B23" i="42" s="1"/>
  <c r="B23" i="43" s="1"/>
  <c r="B23" i="44" s="1"/>
  <c r="B23" i="45" s="1"/>
  <c r="B23" i="46" s="1"/>
  <c r="B23" i="47" s="1"/>
  <c r="B23" i="48" s="1"/>
  <c r="A23" i="50"/>
  <c r="A23" i="40" s="1"/>
  <c r="A23" i="41" s="1"/>
  <c r="A23" i="42" s="1"/>
  <c r="A23" i="43" s="1"/>
  <c r="A23" i="44" s="1"/>
  <c r="A23" i="45" s="1"/>
  <c r="A23" i="46" s="1"/>
  <c r="A23" i="47" s="1"/>
  <c r="A23" i="48" s="1"/>
  <c r="C22" i="49"/>
  <c r="C22" i="50" s="1"/>
  <c r="C22" i="40" s="1"/>
  <c r="C22" i="41" s="1"/>
  <c r="C22" i="42" s="1"/>
  <c r="C22" i="43" s="1"/>
  <c r="C22" i="44" s="1"/>
  <c r="C22" i="45" s="1"/>
  <c r="C22" i="46" s="1"/>
  <c r="C22" i="47" s="1"/>
  <c r="C22" i="48" s="1"/>
  <c r="B22" i="49"/>
  <c r="B22" i="50" s="1"/>
  <c r="B22" i="40" s="1"/>
  <c r="B22" i="41" s="1"/>
  <c r="B22" i="42" s="1"/>
  <c r="B22" i="43" s="1"/>
  <c r="B22" i="44" s="1"/>
  <c r="B22" i="45" s="1"/>
  <c r="B22" i="46" s="1"/>
  <c r="B22" i="47" s="1"/>
  <c r="B22" i="48" s="1"/>
  <c r="A22" i="49"/>
  <c r="A22" i="50" s="1"/>
  <c r="A22" i="40" s="1"/>
  <c r="A22" i="41" s="1"/>
  <c r="A22" i="42" s="1"/>
  <c r="A22" i="43" s="1"/>
  <c r="A22" i="44" s="1"/>
  <c r="A22" i="45" s="1"/>
  <c r="A22" i="46" s="1"/>
  <c r="A22" i="47" s="1"/>
  <c r="A22" i="48" s="1"/>
  <c r="A17" i="49"/>
  <c r="A17" i="50" s="1"/>
  <c r="A17" i="40" s="1"/>
  <c r="A17" i="41" s="1"/>
  <c r="A17" i="42" s="1"/>
  <c r="A17" i="43" s="1"/>
  <c r="A17" i="44" s="1"/>
  <c r="A17" i="45" s="1"/>
  <c r="A17" i="46" s="1"/>
  <c r="A17" i="47" s="1"/>
  <c r="A17" i="48" s="1"/>
  <c r="B17" i="49"/>
  <c r="B17" i="50" s="1"/>
  <c r="B17" i="40" s="1"/>
  <c r="B17" i="41" s="1"/>
  <c r="B17" i="42" s="1"/>
  <c r="B17" i="43" s="1"/>
  <c r="B17" i="44" s="1"/>
  <c r="B17" i="45" s="1"/>
  <c r="B17" i="46" s="1"/>
  <c r="B17" i="47" s="1"/>
  <c r="B17" i="48" s="1"/>
  <c r="C17" i="49"/>
  <c r="C17" i="50" s="1"/>
  <c r="C17" i="40" s="1"/>
  <c r="C17" i="41" s="1"/>
  <c r="C17" i="42" s="1"/>
  <c r="C17" i="43" s="1"/>
  <c r="C17" i="44" s="1"/>
  <c r="C17" i="45" s="1"/>
  <c r="C17" i="46" s="1"/>
  <c r="C17" i="47" s="1"/>
  <c r="C17" i="48" s="1"/>
  <c r="A18" i="49"/>
  <c r="A18" i="50" s="1"/>
  <c r="A18" i="40" s="1"/>
  <c r="A18" i="41" s="1"/>
  <c r="A18" i="42" s="1"/>
  <c r="A18" i="43" s="1"/>
  <c r="A18" i="44" s="1"/>
  <c r="A18" i="45" s="1"/>
  <c r="A18" i="46" s="1"/>
  <c r="A18" i="47" s="1"/>
  <c r="A18" i="48" s="1"/>
  <c r="B18" i="49"/>
  <c r="B18" i="50" s="1"/>
  <c r="B18" i="40" s="1"/>
  <c r="B18" i="41" s="1"/>
  <c r="B18" i="42" s="1"/>
  <c r="B18" i="43" s="1"/>
  <c r="B18" i="44" s="1"/>
  <c r="B18" i="45" s="1"/>
  <c r="B18" i="46" s="1"/>
  <c r="B18" i="47" s="1"/>
  <c r="B18" i="48" s="1"/>
  <c r="C18" i="49"/>
  <c r="C18" i="50" s="1"/>
  <c r="C18" i="40" s="1"/>
  <c r="C18" i="41" s="1"/>
  <c r="C18" i="42" s="1"/>
  <c r="C18" i="43" s="1"/>
  <c r="C18" i="44" s="1"/>
  <c r="C18" i="45" s="1"/>
  <c r="C18" i="46" s="1"/>
  <c r="C18" i="47" s="1"/>
  <c r="C18" i="48" s="1"/>
  <c r="A19" i="50"/>
  <c r="A19" i="40" s="1"/>
  <c r="A19" i="41" s="1"/>
  <c r="A19" i="42" s="1"/>
  <c r="A19" i="43" s="1"/>
  <c r="A19" i="44" s="1"/>
  <c r="A19" i="45" s="1"/>
  <c r="A19" i="46" s="1"/>
  <c r="A19" i="47" s="1"/>
  <c r="A19" i="48" s="1"/>
  <c r="B19" i="49"/>
  <c r="B19" i="50" s="1"/>
  <c r="B19" i="40" s="1"/>
  <c r="B19" i="41" s="1"/>
  <c r="B19" i="42" s="1"/>
  <c r="B19" i="43" s="1"/>
  <c r="B19" i="44" s="1"/>
  <c r="B19" i="45" s="1"/>
  <c r="B19" i="46" s="1"/>
  <c r="B19" i="47" s="1"/>
  <c r="B19" i="48" s="1"/>
  <c r="C19" i="50"/>
  <c r="C19" i="40" s="1"/>
  <c r="C19" i="41" s="1"/>
  <c r="C19" i="42" s="1"/>
  <c r="C19" i="43" s="1"/>
  <c r="C19" i="44" s="1"/>
  <c r="C19" i="45" s="1"/>
  <c r="C19" i="46" s="1"/>
  <c r="C19" i="47" s="1"/>
  <c r="C19" i="48" s="1"/>
  <c r="A20" i="49"/>
  <c r="A20" i="50" s="1"/>
  <c r="A20" i="40" s="1"/>
  <c r="A20" i="41" s="1"/>
  <c r="A20" i="42" s="1"/>
  <c r="A20" i="43" s="1"/>
  <c r="A20" i="44" s="1"/>
  <c r="A20" i="45" s="1"/>
  <c r="A20" i="46" s="1"/>
  <c r="A20" i="47" s="1"/>
  <c r="A20" i="48" s="1"/>
  <c r="B20" i="49"/>
  <c r="B20" i="50" s="1"/>
  <c r="B20" i="40" s="1"/>
  <c r="B20" i="41" s="1"/>
  <c r="B20" i="42" s="1"/>
  <c r="B20" i="43" s="1"/>
  <c r="B20" i="44" s="1"/>
  <c r="B20" i="45" s="1"/>
  <c r="B20" i="46" s="1"/>
  <c r="B20" i="47" s="1"/>
  <c r="B20" i="48" s="1"/>
  <c r="C20" i="49"/>
  <c r="C20" i="50" s="1"/>
  <c r="C20" i="40" s="1"/>
  <c r="C20" i="41" s="1"/>
  <c r="C20" i="42" s="1"/>
  <c r="C20" i="43" s="1"/>
  <c r="C20" i="44" s="1"/>
  <c r="C20" i="45" s="1"/>
  <c r="C20" i="46" s="1"/>
  <c r="C20" i="47" s="1"/>
  <c r="C20" i="48" s="1"/>
  <c r="B16" i="49"/>
  <c r="B16" i="50" s="1"/>
  <c r="B16" i="40" s="1"/>
  <c r="B16" i="41" s="1"/>
  <c r="B16" i="42" s="1"/>
  <c r="B16" i="43" s="1"/>
  <c r="B16" i="44" s="1"/>
  <c r="B16" i="45" s="1"/>
  <c r="B16" i="46" s="1"/>
  <c r="B16" i="47" s="1"/>
  <c r="B16" i="48" s="1"/>
  <c r="C16" i="49"/>
  <c r="C16" i="50" s="1"/>
  <c r="C16" i="40" s="1"/>
  <c r="C16" i="41" s="1"/>
  <c r="C16" i="42" s="1"/>
  <c r="C16" i="43" s="1"/>
  <c r="C16" i="44" s="1"/>
  <c r="C16" i="45" s="1"/>
  <c r="C16" i="46" s="1"/>
  <c r="C16" i="47" s="1"/>
  <c r="C16" i="48" s="1"/>
  <c r="A16" i="49"/>
  <c r="A16" i="50" s="1"/>
  <c r="A16" i="40" s="1"/>
  <c r="A16" i="41" s="1"/>
  <c r="A16" i="42" s="1"/>
  <c r="A16" i="43" s="1"/>
  <c r="A16" i="44" s="1"/>
  <c r="A16" i="45" s="1"/>
  <c r="A16" i="46" s="1"/>
  <c r="A16" i="47" s="1"/>
  <c r="A16" i="48" s="1"/>
  <c r="A11" i="49"/>
  <c r="A11" i="50" s="1"/>
  <c r="A11" i="40" s="1"/>
  <c r="A11" i="41" s="1"/>
  <c r="A11" i="42" s="1"/>
  <c r="A11" i="43" s="1"/>
  <c r="A11" i="44" s="1"/>
  <c r="A11" i="45" s="1"/>
  <c r="A11" i="46" s="1"/>
  <c r="A11" i="47" s="1"/>
  <c r="A11" i="48" s="1"/>
  <c r="B11" i="49"/>
  <c r="B11" i="50" s="1"/>
  <c r="B11" i="40" s="1"/>
  <c r="B11" i="41" s="1"/>
  <c r="B11" i="42" s="1"/>
  <c r="B11" i="43" s="1"/>
  <c r="B11" i="44" s="1"/>
  <c r="B11" i="45" s="1"/>
  <c r="B11" i="46" s="1"/>
  <c r="B11" i="47" s="1"/>
  <c r="B11" i="48" s="1"/>
  <c r="C11" i="49"/>
  <c r="C11" i="50" s="1"/>
  <c r="C11" i="40" s="1"/>
  <c r="C11" i="41" s="1"/>
  <c r="C11" i="42" s="1"/>
  <c r="C11" i="43" s="1"/>
  <c r="C11" i="44" s="1"/>
  <c r="C11" i="45" s="1"/>
  <c r="C11" i="46" s="1"/>
  <c r="C11" i="47" s="1"/>
  <c r="C11" i="48" s="1"/>
  <c r="B12" i="49"/>
  <c r="B12" i="50" s="1"/>
  <c r="B12" i="40" s="1"/>
  <c r="B12" i="41" s="1"/>
  <c r="B12" i="42" s="1"/>
  <c r="B12" i="43" s="1"/>
  <c r="B12" i="44" s="1"/>
  <c r="B12" i="45" s="1"/>
  <c r="B12" i="46" s="1"/>
  <c r="B12" i="47" s="1"/>
  <c r="B12" i="48" s="1"/>
  <c r="C12" i="49"/>
  <c r="C12" i="50" s="1"/>
  <c r="C12" i="40" s="1"/>
  <c r="C12" i="41" s="1"/>
  <c r="C12" i="42" s="1"/>
  <c r="C12" i="43" s="1"/>
  <c r="C12" i="44" s="1"/>
  <c r="C12" i="45" s="1"/>
  <c r="C12" i="46" s="1"/>
  <c r="C12" i="47" s="1"/>
  <c r="C12" i="48" s="1"/>
  <c r="A13" i="49"/>
  <c r="A13" i="50" s="1"/>
  <c r="A13" i="40" s="1"/>
  <c r="A13" i="41" s="1"/>
  <c r="A13" i="42" s="1"/>
  <c r="A13" i="43" s="1"/>
  <c r="A13" i="44" s="1"/>
  <c r="A13" i="45" s="1"/>
  <c r="A13" i="46" s="1"/>
  <c r="A13" i="47" s="1"/>
  <c r="A13" i="48" s="1"/>
  <c r="B13" i="49"/>
  <c r="B13" i="50" s="1"/>
  <c r="B13" i="40" s="1"/>
  <c r="B13" i="41" s="1"/>
  <c r="B13" i="42" s="1"/>
  <c r="B13" i="43" s="1"/>
  <c r="B13" i="44" s="1"/>
  <c r="B13" i="45" s="1"/>
  <c r="B13" i="46" s="1"/>
  <c r="B13" i="47" s="1"/>
  <c r="B13" i="48" s="1"/>
  <c r="C13" i="49"/>
  <c r="C13" i="50" s="1"/>
  <c r="C13" i="40" s="1"/>
  <c r="C13" i="41" s="1"/>
  <c r="C13" i="42" s="1"/>
  <c r="C13" i="43" s="1"/>
  <c r="C13" i="44" s="1"/>
  <c r="C13" i="45" s="1"/>
  <c r="C13" i="46" s="1"/>
  <c r="C13" i="47" s="1"/>
  <c r="C13" i="48" s="1"/>
  <c r="A14" i="49"/>
  <c r="A14" i="50" s="1"/>
  <c r="A14" i="40" s="1"/>
  <c r="A14" i="41" s="1"/>
  <c r="A14" i="42" s="1"/>
  <c r="A14" i="43" s="1"/>
  <c r="A14" i="44" s="1"/>
  <c r="A14" i="45" s="1"/>
  <c r="A14" i="46" s="1"/>
  <c r="A14" i="47" s="1"/>
  <c r="A14" i="48" s="1"/>
  <c r="B14" i="49"/>
  <c r="B14" i="50" s="1"/>
  <c r="B14" i="40" s="1"/>
  <c r="B14" i="41" s="1"/>
  <c r="B14" i="42" s="1"/>
  <c r="B14" i="43" s="1"/>
  <c r="B14" i="44" s="1"/>
  <c r="B14" i="45" s="1"/>
  <c r="B14" i="46" s="1"/>
  <c r="B14" i="47" s="1"/>
  <c r="B14" i="48" s="1"/>
  <c r="C14" i="49"/>
  <c r="C14" i="50" s="1"/>
  <c r="C14" i="40" s="1"/>
  <c r="C14" i="41" s="1"/>
  <c r="C14" i="42" s="1"/>
  <c r="C14" i="43" s="1"/>
  <c r="C14" i="44" s="1"/>
  <c r="C14" i="45" s="1"/>
  <c r="C14" i="46" s="1"/>
  <c r="C14" i="47" s="1"/>
  <c r="C14" i="48" s="1"/>
  <c r="B10" i="49"/>
  <c r="B10" i="50" s="1"/>
  <c r="B10" i="40" s="1"/>
  <c r="B10" i="41" s="1"/>
  <c r="B10" i="42" s="1"/>
  <c r="B10" i="43" s="1"/>
  <c r="B10" i="44" s="1"/>
  <c r="B10" i="45" s="1"/>
  <c r="B10" i="46" s="1"/>
  <c r="B10" i="47" s="1"/>
  <c r="B10" i="48" s="1"/>
  <c r="C10" i="49"/>
  <c r="C10" i="50" s="1"/>
  <c r="C10" i="40" s="1"/>
  <c r="C10" i="41" s="1"/>
  <c r="C10" i="42" s="1"/>
  <c r="C10" i="43" s="1"/>
  <c r="C10" i="44" s="1"/>
  <c r="C10" i="45" s="1"/>
  <c r="C10" i="46" s="1"/>
  <c r="C10" i="47" s="1"/>
  <c r="C10" i="48" s="1"/>
  <c r="A10" i="49"/>
  <c r="A10" i="50" s="1"/>
  <c r="A10" i="40" s="1"/>
  <c r="A10" i="41" s="1"/>
  <c r="A10" i="42" s="1"/>
  <c r="A10" i="43" s="1"/>
  <c r="A10" i="44" s="1"/>
  <c r="A10" i="45" s="1"/>
  <c r="A10" i="46" s="1"/>
  <c r="A10" i="47" s="1"/>
  <c r="A10" i="48" s="1"/>
  <c r="C5" i="49"/>
  <c r="C5" i="50" s="1"/>
  <c r="C5" i="40" s="1"/>
  <c r="C5" i="41" s="1"/>
  <c r="C5" i="42" s="1"/>
  <c r="C5" i="43" s="1"/>
  <c r="C5" i="44" s="1"/>
  <c r="C5" i="45" s="1"/>
  <c r="C5" i="46" s="1"/>
  <c r="C5" i="47" s="1"/>
  <c r="C5" i="48" s="1"/>
  <c r="C6" i="49"/>
  <c r="C6" i="50" s="1"/>
  <c r="C6" i="40" s="1"/>
  <c r="C6" i="41" s="1"/>
  <c r="C6" i="42" s="1"/>
  <c r="C6" i="43" s="1"/>
  <c r="C6" i="44" s="1"/>
  <c r="C6" i="45" s="1"/>
  <c r="C6" i="46" s="1"/>
  <c r="C6" i="47" s="1"/>
  <c r="C6" i="48" s="1"/>
  <c r="C7" i="49"/>
  <c r="C7" i="50" s="1"/>
  <c r="C7" i="40" s="1"/>
  <c r="C7" i="41" s="1"/>
  <c r="C7" i="42" s="1"/>
  <c r="C7" i="43" s="1"/>
  <c r="C7" i="44" s="1"/>
  <c r="C7" i="45" s="1"/>
  <c r="C7" i="46" s="1"/>
  <c r="C7" i="47" s="1"/>
  <c r="C7" i="48" s="1"/>
  <c r="C8" i="49"/>
  <c r="C8" i="50" s="1"/>
  <c r="C8" i="40" s="1"/>
  <c r="C8" i="41" s="1"/>
  <c r="C8" i="42" s="1"/>
  <c r="C8" i="43" s="1"/>
  <c r="C8" i="44" s="1"/>
  <c r="C8" i="45" s="1"/>
  <c r="C8" i="46" s="1"/>
  <c r="C8" i="47" s="1"/>
  <c r="C8" i="48" s="1"/>
  <c r="B5" i="49"/>
  <c r="B5" i="50" s="1"/>
  <c r="B5" i="40" s="1"/>
  <c r="B5" i="41" s="1"/>
  <c r="B5" i="42" s="1"/>
  <c r="B5" i="43" s="1"/>
  <c r="B5" i="44" s="1"/>
  <c r="B5" i="45" s="1"/>
  <c r="B5" i="46" s="1"/>
  <c r="B5" i="47" s="1"/>
  <c r="B5" i="48" s="1"/>
  <c r="B6" i="49"/>
  <c r="B6" i="50" s="1"/>
  <c r="B6" i="40" s="1"/>
  <c r="B6" i="41" s="1"/>
  <c r="B6" i="42" s="1"/>
  <c r="B6" i="43" s="1"/>
  <c r="B6" i="44" s="1"/>
  <c r="B6" i="45" s="1"/>
  <c r="B6" i="46" s="1"/>
  <c r="B6" i="47" s="1"/>
  <c r="B6" i="48" s="1"/>
  <c r="B7" i="49"/>
  <c r="B7" i="50" s="1"/>
  <c r="B7" i="40" s="1"/>
  <c r="B7" i="41" s="1"/>
  <c r="B7" i="42" s="1"/>
  <c r="B7" i="43" s="1"/>
  <c r="B7" i="44" s="1"/>
  <c r="B7" i="45" s="1"/>
  <c r="B7" i="46" s="1"/>
  <c r="B7" i="47" s="1"/>
  <c r="B7" i="48" s="1"/>
  <c r="B8" i="49"/>
  <c r="B8" i="50" s="1"/>
  <c r="B8" i="40" s="1"/>
  <c r="B8" i="41" s="1"/>
  <c r="B8" i="42" s="1"/>
  <c r="B8" i="43" s="1"/>
  <c r="B8" i="44" s="1"/>
  <c r="B8" i="45" s="1"/>
  <c r="B8" i="46" s="1"/>
  <c r="B8" i="47" s="1"/>
  <c r="B8" i="48" s="1"/>
  <c r="A5" i="50"/>
  <c r="A6" i="49"/>
  <c r="A6" i="50" s="1"/>
  <c r="A6" i="40" s="1"/>
  <c r="A6" i="41" s="1"/>
  <c r="A6" i="42" s="1"/>
  <c r="A6" i="43" s="1"/>
  <c r="A6" i="44" s="1"/>
  <c r="A6" i="45" s="1"/>
  <c r="A6" i="46" s="1"/>
  <c r="A6" i="47" s="1"/>
  <c r="A6" i="48" s="1"/>
  <c r="A7" i="49"/>
  <c r="A7" i="50" s="1"/>
  <c r="A7" i="40" s="1"/>
  <c r="A7" i="41" s="1"/>
  <c r="A7" i="42" s="1"/>
  <c r="A7" i="43" s="1"/>
  <c r="A7" i="44" s="1"/>
  <c r="A7" i="45" s="1"/>
  <c r="A7" i="46" s="1"/>
  <c r="A7" i="47" s="1"/>
  <c r="A7" i="48" s="1"/>
  <c r="A8" i="50"/>
  <c r="A8" i="40" s="1"/>
  <c r="A8" i="41" s="1"/>
  <c r="A8" i="42" s="1"/>
  <c r="A8" i="43" s="1"/>
  <c r="A8" i="44" s="1"/>
  <c r="A8" i="45" s="1"/>
  <c r="A8" i="46" s="1"/>
  <c r="A8" i="47" s="1"/>
  <c r="A8" i="48" s="1"/>
  <c r="B4" i="49"/>
  <c r="B4" i="50" s="1"/>
  <c r="B4" i="40" s="1"/>
  <c r="B4" i="41" s="1"/>
  <c r="B4" i="42" s="1"/>
  <c r="B4" i="43" s="1"/>
  <c r="B4" i="44" s="1"/>
  <c r="B4" i="45" s="1"/>
  <c r="B4" i="46" s="1"/>
  <c r="B4" i="47" s="1"/>
  <c r="B4" i="48" s="1"/>
  <c r="C4" i="50"/>
  <c r="C4" i="40" s="1"/>
  <c r="C4" i="41" s="1"/>
  <c r="C4" i="42" s="1"/>
  <c r="C4" i="43" s="1"/>
  <c r="C4" i="44" s="1"/>
  <c r="C4" i="45" s="1"/>
  <c r="C4" i="46" s="1"/>
  <c r="C4" i="47" s="1"/>
  <c r="C4" i="48" s="1"/>
  <c r="E5" i="38"/>
  <c r="E6" i="38"/>
  <c r="E7" i="38"/>
  <c r="E8" i="38"/>
  <c r="E11" i="38"/>
  <c r="E12" i="38"/>
  <c r="E13" i="38"/>
  <c r="E14" i="38"/>
  <c r="E16" i="38"/>
  <c r="E17" i="38"/>
  <c r="E18" i="38"/>
  <c r="E19" i="38"/>
  <c r="E20" i="38"/>
  <c r="E22" i="38"/>
  <c r="E23" i="38"/>
  <c r="E24" i="38"/>
  <c r="E25" i="38"/>
  <c r="E26" i="38"/>
  <c r="E5" i="48"/>
  <c r="E6" i="48"/>
  <c r="E7" i="48"/>
  <c r="E8" i="48"/>
  <c r="E10" i="48"/>
  <c r="E11" i="48"/>
  <c r="E12" i="48"/>
  <c r="E13" i="48"/>
  <c r="E14" i="48"/>
  <c r="E16" i="48"/>
  <c r="E17" i="48"/>
  <c r="E18" i="48"/>
  <c r="E19" i="48"/>
  <c r="E20" i="48"/>
  <c r="E22" i="48"/>
  <c r="E23" i="48"/>
  <c r="E24" i="48"/>
  <c r="E25" i="48"/>
  <c r="E26" i="48"/>
  <c r="E4" i="48"/>
  <c r="E5" i="47"/>
  <c r="E6" i="47"/>
  <c r="E7" i="47"/>
  <c r="E8" i="47"/>
  <c r="E10" i="47"/>
  <c r="E11" i="47"/>
  <c r="E12" i="47"/>
  <c r="E13" i="47"/>
  <c r="E14" i="47"/>
  <c r="E16" i="47"/>
  <c r="E17" i="47"/>
  <c r="E18" i="47"/>
  <c r="E19" i="47"/>
  <c r="E20" i="47"/>
  <c r="E22" i="47"/>
  <c r="E23" i="47"/>
  <c r="E24" i="47"/>
  <c r="E25" i="47"/>
  <c r="E26" i="47"/>
  <c r="E4" i="47"/>
  <c r="E26" i="46"/>
  <c r="E5" i="46"/>
  <c r="E6" i="46"/>
  <c r="E7" i="46"/>
  <c r="E8" i="46"/>
  <c r="E10" i="46"/>
  <c r="E11" i="46"/>
  <c r="E12" i="46"/>
  <c r="E13" i="46"/>
  <c r="E14" i="46"/>
  <c r="E16" i="46"/>
  <c r="E17" i="46"/>
  <c r="E18" i="46"/>
  <c r="E19" i="46"/>
  <c r="E20" i="46"/>
  <c r="E22" i="46"/>
  <c r="E23" i="46"/>
  <c r="E24" i="46"/>
  <c r="E25" i="46"/>
  <c r="E4" i="46"/>
  <c r="E5" i="45"/>
  <c r="E6" i="45"/>
  <c r="E7" i="45"/>
  <c r="E8" i="45"/>
  <c r="E10" i="45"/>
  <c r="E11" i="45"/>
  <c r="E12" i="45"/>
  <c r="E13" i="45"/>
  <c r="E14" i="45"/>
  <c r="E16" i="45"/>
  <c r="E17" i="45"/>
  <c r="E18" i="45"/>
  <c r="E19" i="45"/>
  <c r="E20" i="45"/>
  <c r="E22" i="45"/>
  <c r="E23" i="45"/>
  <c r="E24" i="45"/>
  <c r="E25" i="45"/>
  <c r="E26" i="45"/>
  <c r="E4" i="45"/>
  <c r="E5" i="44"/>
  <c r="E6" i="44"/>
  <c r="E7" i="44"/>
  <c r="E8" i="44"/>
  <c r="E10" i="44"/>
  <c r="E11" i="44"/>
  <c r="E12" i="44"/>
  <c r="E13" i="44"/>
  <c r="E14" i="44"/>
  <c r="E16" i="44"/>
  <c r="E17" i="44"/>
  <c r="E18" i="44"/>
  <c r="E19" i="44"/>
  <c r="E20" i="44"/>
  <c r="E22" i="44"/>
  <c r="E23" i="44"/>
  <c r="E24" i="44"/>
  <c r="E25" i="44"/>
  <c r="E26" i="44"/>
  <c r="E4" i="44"/>
  <c r="E5" i="43"/>
  <c r="E6" i="43"/>
  <c r="E7" i="43"/>
  <c r="E8" i="43"/>
  <c r="E10" i="43"/>
  <c r="E11" i="43"/>
  <c r="E12" i="43"/>
  <c r="E13" i="43"/>
  <c r="E14" i="43"/>
  <c r="E16" i="43"/>
  <c r="E17" i="43"/>
  <c r="E18" i="43"/>
  <c r="E19" i="43"/>
  <c r="E20" i="43"/>
  <c r="E22" i="43"/>
  <c r="E23" i="43"/>
  <c r="E24" i="43"/>
  <c r="E25" i="43"/>
  <c r="E26" i="43"/>
  <c r="E4" i="43"/>
  <c r="E5" i="42"/>
  <c r="E6" i="42"/>
  <c r="E7" i="42"/>
  <c r="E8" i="42"/>
  <c r="E10" i="42"/>
  <c r="E11" i="42"/>
  <c r="E12" i="42"/>
  <c r="E13" i="42"/>
  <c r="E14" i="42"/>
  <c r="E16" i="42"/>
  <c r="E17" i="42"/>
  <c r="E18" i="42"/>
  <c r="E19" i="42"/>
  <c r="E20" i="42"/>
  <c r="E22" i="42"/>
  <c r="E23" i="42"/>
  <c r="E24" i="42"/>
  <c r="E25" i="42"/>
  <c r="E26" i="42"/>
  <c r="E4" i="42"/>
  <c r="E5" i="41"/>
  <c r="E6" i="41"/>
  <c r="E7" i="41"/>
  <c r="E8" i="41"/>
  <c r="E10" i="41"/>
  <c r="E11" i="41"/>
  <c r="E12" i="41"/>
  <c r="E13" i="41"/>
  <c r="E14" i="41"/>
  <c r="E16" i="41"/>
  <c r="E17" i="41"/>
  <c r="E18" i="41"/>
  <c r="E19" i="41"/>
  <c r="E20" i="41"/>
  <c r="E22" i="41"/>
  <c r="E23" i="41"/>
  <c r="E24" i="41"/>
  <c r="E25" i="41"/>
  <c r="E26" i="41"/>
  <c r="E4" i="41"/>
  <c r="E5" i="40"/>
  <c r="E6" i="40"/>
  <c r="E7" i="40"/>
  <c r="E8" i="40"/>
  <c r="E10" i="40"/>
  <c r="E11" i="40"/>
  <c r="E12" i="40"/>
  <c r="E13" i="40"/>
  <c r="E14" i="40"/>
  <c r="E16" i="40"/>
  <c r="E17" i="40"/>
  <c r="E18" i="40"/>
  <c r="E19" i="40"/>
  <c r="E20" i="40"/>
  <c r="E22" i="40"/>
  <c r="E23" i="40"/>
  <c r="E24" i="40"/>
  <c r="E25" i="40"/>
  <c r="E26" i="40"/>
  <c r="E4" i="40"/>
  <c r="E26" i="50"/>
  <c r="E5" i="50"/>
  <c r="E6" i="50"/>
  <c r="E7" i="50"/>
  <c r="E8" i="50"/>
  <c r="E10" i="50"/>
  <c r="E11" i="50"/>
  <c r="E12" i="50"/>
  <c r="E13" i="50"/>
  <c r="E14" i="50"/>
  <c r="E16" i="50"/>
  <c r="E17" i="50"/>
  <c r="E18" i="50"/>
  <c r="E19" i="50"/>
  <c r="E20" i="50"/>
  <c r="E22" i="50"/>
  <c r="E23" i="50"/>
  <c r="E24" i="50"/>
  <c r="E25" i="50"/>
  <c r="E4" i="50"/>
  <c r="F5" i="49"/>
  <c r="F6" i="49"/>
  <c r="F7" i="49"/>
  <c r="F8" i="49"/>
  <c r="F10" i="49"/>
  <c r="F11" i="49"/>
  <c r="F12" i="49"/>
  <c r="F13" i="49"/>
  <c r="F14" i="49"/>
  <c r="F16" i="49"/>
  <c r="F17" i="49"/>
  <c r="F18" i="49"/>
  <c r="F19" i="49"/>
  <c r="F20" i="49"/>
  <c r="F22" i="49"/>
  <c r="F23" i="49"/>
  <c r="F24" i="49"/>
  <c r="F25" i="49"/>
  <c r="F26" i="49"/>
  <c r="E5" i="49"/>
  <c r="E6" i="49"/>
  <c r="E7" i="49"/>
  <c r="E8" i="49"/>
  <c r="E10" i="49"/>
  <c r="E11" i="49"/>
  <c r="E12" i="49"/>
  <c r="E13" i="49"/>
  <c r="E14" i="49"/>
  <c r="E16" i="49"/>
  <c r="E17" i="49"/>
  <c r="E18" i="49"/>
  <c r="E19" i="49"/>
  <c r="E20" i="49"/>
  <c r="E22" i="49"/>
  <c r="E23" i="49"/>
  <c r="E24" i="49"/>
  <c r="E25" i="49"/>
  <c r="E26" i="49"/>
  <c r="E4" i="49"/>
  <c r="E4" i="38"/>
  <c r="D5" i="38"/>
  <c r="D6" i="38"/>
  <c r="D7" i="38"/>
  <c r="D8" i="38"/>
  <c r="G26" i="48"/>
  <c r="F26" i="48"/>
  <c r="G25" i="48"/>
  <c r="F25" i="48"/>
  <c r="G24" i="48"/>
  <c r="F24" i="48"/>
  <c r="G23" i="48"/>
  <c r="F23" i="48"/>
  <c r="G22" i="48"/>
  <c r="F22" i="48"/>
  <c r="G20" i="48"/>
  <c r="F20" i="48"/>
  <c r="G19" i="48"/>
  <c r="F19" i="48"/>
  <c r="G18" i="48"/>
  <c r="F18" i="48"/>
  <c r="G17" i="48"/>
  <c r="F17" i="48"/>
  <c r="G16" i="48"/>
  <c r="F16" i="48"/>
  <c r="G14" i="48"/>
  <c r="F14" i="48"/>
  <c r="G13" i="48"/>
  <c r="F13" i="48"/>
  <c r="G12" i="48"/>
  <c r="F12" i="48"/>
  <c r="G11" i="48"/>
  <c r="F11" i="48"/>
  <c r="G10" i="48"/>
  <c r="F10" i="48"/>
  <c r="G8" i="48"/>
  <c r="F8" i="48"/>
  <c r="G7" i="48"/>
  <c r="F7" i="48"/>
  <c r="G6" i="48"/>
  <c r="F6" i="48"/>
  <c r="G5" i="48"/>
  <c r="F5" i="48"/>
  <c r="G4" i="48"/>
  <c r="F4" i="48"/>
  <c r="G26" i="47"/>
  <c r="F26" i="47"/>
  <c r="G25" i="47"/>
  <c r="F25" i="47"/>
  <c r="G24" i="47"/>
  <c r="F24" i="47"/>
  <c r="G23" i="47"/>
  <c r="F23" i="47"/>
  <c r="G22" i="47"/>
  <c r="F22" i="47"/>
  <c r="G20" i="47"/>
  <c r="F20" i="47"/>
  <c r="G19" i="47"/>
  <c r="F19" i="47"/>
  <c r="G18" i="47"/>
  <c r="F18" i="47"/>
  <c r="G17" i="47"/>
  <c r="F17" i="47"/>
  <c r="G16" i="47"/>
  <c r="F16" i="47"/>
  <c r="G14" i="47"/>
  <c r="F14" i="47"/>
  <c r="G13" i="47"/>
  <c r="F13" i="47"/>
  <c r="G12" i="47"/>
  <c r="F12" i="47"/>
  <c r="G11" i="47"/>
  <c r="F11" i="47"/>
  <c r="G10" i="47"/>
  <c r="F10" i="47"/>
  <c r="G8" i="47"/>
  <c r="F8" i="47"/>
  <c r="G7" i="47"/>
  <c r="F7" i="47"/>
  <c r="G6" i="47"/>
  <c r="F6" i="47"/>
  <c r="G5" i="47"/>
  <c r="F5" i="47"/>
  <c r="G4" i="47"/>
  <c r="F4" i="47"/>
  <c r="G26" i="46"/>
  <c r="F26" i="46"/>
  <c r="G25" i="46"/>
  <c r="F25" i="46"/>
  <c r="G24" i="46"/>
  <c r="F24" i="46"/>
  <c r="G23" i="46"/>
  <c r="F23" i="46"/>
  <c r="G22" i="46"/>
  <c r="F22" i="46"/>
  <c r="G20" i="46"/>
  <c r="F20" i="46"/>
  <c r="G19" i="46"/>
  <c r="F19" i="46"/>
  <c r="G18" i="46"/>
  <c r="F18" i="46"/>
  <c r="G17" i="46"/>
  <c r="F17" i="46"/>
  <c r="G16" i="46"/>
  <c r="F16" i="46"/>
  <c r="G14" i="46"/>
  <c r="F14" i="46"/>
  <c r="G13" i="46"/>
  <c r="F13" i="46"/>
  <c r="G12" i="46"/>
  <c r="F12" i="46"/>
  <c r="G11" i="46"/>
  <c r="F11" i="46"/>
  <c r="G10" i="46"/>
  <c r="F10" i="46"/>
  <c r="G8" i="46"/>
  <c r="F8" i="46"/>
  <c r="G7" i="46"/>
  <c r="F7" i="46"/>
  <c r="G6" i="46"/>
  <c r="F6" i="46"/>
  <c r="G5" i="46"/>
  <c r="F5" i="46"/>
  <c r="G4" i="46"/>
  <c r="F4" i="46"/>
  <c r="G26" i="45"/>
  <c r="F26" i="45"/>
  <c r="G25" i="45"/>
  <c r="F25" i="45"/>
  <c r="G24" i="45"/>
  <c r="F24" i="45"/>
  <c r="G23" i="45"/>
  <c r="F23" i="45"/>
  <c r="G22" i="45"/>
  <c r="F22" i="45"/>
  <c r="G20" i="45"/>
  <c r="F20" i="45"/>
  <c r="G19" i="45"/>
  <c r="F19" i="45"/>
  <c r="G18" i="45"/>
  <c r="F18" i="45"/>
  <c r="G17" i="45"/>
  <c r="F17" i="45"/>
  <c r="G16" i="45"/>
  <c r="F16" i="45"/>
  <c r="G14" i="45"/>
  <c r="F14" i="45"/>
  <c r="G13" i="45"/>
  <c r="F13" i="45"/>
  <c r="G12" i="45"/>
  <c r="F12" i="45"/>
  <c r="G11" i="45"/>
  <c r="F11" i="45"/>
  <c r="G10" i="45"/>
  <c r="F10" i="45"/>
  <c r="G8" i="45"/>
  <c r="F8" i="45"/>
  <c r="G7" i="45"/>
  <c r="F7" i="45"/>
  <c r="G6" i="45"/>
  <c r="F6" i="45"/>
  <c r="G5" i="45"/>
  <c r="F5" i="45"/>
  <c r="G4" i="45"/>
  <c r="F4" i="45"/>
  <c r="F4" i="44"/>
  <c r="G4" i="44"/>
  <c r="F5" i="44"/>
  <c r="G5" i="44"/>
  <c r="F6" i="44"/>
  <c r="G6" i="44"/>
  <c r="F7" i="44"/>
  <c r="G7" i="44"/>
  <c r="F8" i="44"/>
  <c r="G8" i="44"/>
  <c r="F10" i="44"/>
  <c r="G10" i="44"/>
  <c r="F11" i="44"/>
  <c r="G11" i="44"/>
  <c r="F12" i="44"/>
  <c r="G12" i="44"/>
  <c r="F13" i="44"/>
  <c r="G13" i="44"/>
  <c r="F14" i="44"/>
  <c r="G14" i="44"/>
  <c r="F16" i="44"/>
  <c r="G16" i="44"/>
  <c r="F17" i="44"/>
  <c r="G17" i="44"/>
  <c r="F18" i="44"/>
  <c r="G18" i="44"/>
  <c r="F19" i="44"/>
  <c r="G19" i="44"/>
  <c r="F20" i="44"/>
  <c r="G20" i="44"/>
  <c r="F22" i="44"/>
  <c r="G22" i="44"/>
  <c r="F23" i="44"/>
  <c r="G23" i="44"/>
  <c r="F24" i="44"/>
  <c r="G24" i="44"/>
  <c r="F25" i="44"/>
  <c r="G25" i="44"/>
  <c r="F26" i="44"/>
  <c r="G26" i="44"/>
  <c r="G26" i="43"/>
  <c r="F26" i="43"/>
  <c r="G25" i="43"/>
  <c r="F25" i="43"/>
  <c r="G24" i="43"/>
  <c r="F24" i="43"/>
  <c r="G23" i="43"/>
  <c r="F23" i="43"/>
  <c r="G22" i="43"/>
  <c r="F22" i="43"/>
  <c r="G20" i="43"/>
  <c r="F20" i="43"/>
  <c r="G19" i="43"/>
  <c r="F19" i="43"/>
  <c r="G18" i="43"/>
  <c r="F18" i="43"/>
  <c r="G17" i="43"/>
  <c r="F17" i="43"/>
  <c r="G16" i="43"/>
  <c r="F16" i="43"/>
  <c r="G14" i="43"/>
  <c r="F14" i="43"/>
  <c r="G13" i="43"/>
  <c r="F13" i="43"/>
  <c r="G12" i="43"/>
  <c r="F12" i="43"/>
  <c r="G11" i="43"/>
  <c r="F11" i="43"/>
  <c r="G10" i="43"/>
  <c r="F10" i="43"/>
  <c r="G8" i="43"/>
  <c r="F8" i="43"/>
  <c r="G7" i="43"/>
  <c r="F7" i="43"/>
  <c r="G6" i="43"/>
  <c r="F6" i="43"/>
  <c r="G5" i="43"/>
  <c r="F5" i="43"/>
  <c r="G4" i="43"/>
  <c r="F4" i="43"/>
  <c r="G26" i="42"/>
  <c r="F26" i="42"/>
  <c r="G25" i="42"/>
  <c r="F25" i="42"/>
  <c r="G24" i="42"/>
  <c r="F24" i="42"/>
  <c r="G23" i="42"/>
  <c r="F23" i="42"/>
  <c r="G22" i="42"/>
  <c r="F22" i="42"/>
  <c r="G20" i="42"/>
  <c r="F20" i="42"/>
  <c r="G19" i="42"/>
  <c r="F19" i="42"/>
  <c r="G18" i="42"/>
  <c r="F18" i="42"/>
  <c r="G17" i="42"/>
  <c r="F17" i="42"/>
  <c r="G16" i="42"/>
  <c r="F16" i="42"/>
  <c r="G14" i="42"/>
  <c r="F14" i="42"/>
  <c r="G13" i="42"/>
  <c r="F13" i="42"/>
  <c r="G12" i="42"/>
  <c r="F12" i="42"/>
  <c r="G11" i="42"/>
  <c r="F11" i="42"/>
  <c r="G10" i="42"/>
  <c r="F10" i="42"/>
  <c r="G8" i="42"/>
  <c r="F8" i="42"/>
  <c r="G7" i="42"/>
  <c r="F7" i="42"/>
  <c r="G6" i="42"/>
  <c r="F6" i="42"/>
  <c r="G5" i="42"/>
  <c r="F5" i="42"/>
  <c r="G4" i="42"/>
  <c r="F4" i="42"/>
  <c r="G26" i="41"/>
  <c r="F26" i="41"/>
  <c r="G25" i="41"/>
  <c r="F25" i="41"/>
  <c r="G24" i="41"/>
  <c r="F24" i="41"/>
  <c r="G23" i="41"/>
  <c r="F23" i="41"/>
  <c r="G22" i="41"/>
  <c r="F22" i="41"/>
  <c r="G20" i="41"/>
  <c r="F20" i="41"/>
  <c r="G19" i="41"/>
  <c r="F19" i="41"/>
  <c r="G18" i="41"/>
  <c r="F18" i="41"/>
  <c r="G17" i="41"/>
  <c r="F17" i="41"/>
  <c r="G16" i="41"/>
  <c r="F16" i="41"/>
  <c r="G14" i="41"/>
  <c r="F14" i="41"/>
  <c r="G13" i="41"/>
  <c r="F13" i="41"/>
  <c r="G12" i="41"/>
  <c r="F12" i="41"/>
  <c r="G11" i="41"/>
  <c r="F11" i="41"/>
  <c r="G10" i="41"/>
  <c r="F10" i="41"/>
  <c r="G8" i="41"/>
  <c r="F8" i="41"/>
  <c r="G7" i="41"/>
  <c r="F7" i="41"/>
  <c r="G6" i="41"/>
  <c r="F6" i="41"/>
  <c r="G5" i="41"/>
  <c r="F5" i="41"/>
  <c r="G4" i="41"/>
  <c r="F4" i="41"/>
  <c r="G26" i="40"/>
  <c r="F26" i="40"/>
  <c r="G25" i="40"/>
  <c r="F25" i="40"/>
  <c r="G24" i="40"/>
  <c r="F24" i="40"/>
  <c r="G23" i="40"/>
  <c r="F23" i="40"/>
  <c r="G22" i="40"/>
  <c r="F22" i="40"/>
  <c r="G20" i="40"/>
  <c r="F20" i="40"/>
  <c r="G19" i="40"/>
  <c r="F19" i="40"/>
  <c r="G18" i="40"/>
  <c r="F18" i="40"/>
  <c r="G17" i="40"/>
  <c r="F17" i="40"/>
  <c r="G16" i="40"/>
  <c r="F16" i="40"/>
  <c r="G14" i="40"/>
  <c r="F14" i="40"/>
  <c r="G13" i="40"/>
  <c r="F13" i="40"/>
  <c r="G12" i="40"/>
  <c r="F12" i="40"/>
  <c r="G11" i="40"/>
  <c r="F11" i="40"/>
  <c r="G10" i="40"/>
  <c r="F10" i="40"/>
  <c r="G8" i="40"/>
  <c r="F8" i="40"/>
  <c r="G7" i="40"/>
  <c r="F7" i="40"/>
  <c r="G6" i="40"/>
  <c r="F6" i="40"/>
  <c r="G5" i="40"/>
  <c r="F5" i="40"/>
  <c r="G4" i="40"/>
  <c r="F4" i="40"/>
  <c r="G26" i="50"/>
  <c r="F26" i="50"/>
  <c r="G25" i="50"/>
  <c r="F25" i="50"/>
  <c r="G24" i="50"/>
  <c r="F24" i="50"/>
  <c r="G23" i="50"/>
  <c r="F23" i="50"/>
  <c r="G22" i="50"/>
  <c r="F22" i="50"/>
  <c r="G20" i="50"/>
  <c r="F20" i="50"/>
  <c r="G19" i="50"/>
  <c r="F19" i="50"/>
  <c r="G18" i="50"/>
  <c r="F18" i="50"/>
  <c r="G17" i="50"/>
  <c r="F17" i="50"/>
  <c r="G16" i="50"/>
  <c r="F16" i="50"/>
  <c r="G14" i="50"/>
  <c r="F14" i="50"/>
  <c r="G13" i="50"/>
  <c r="F13" i="50"/>
  <c r="G12" i="50"/>
  <c r="F12" i="50"/>
  <c r="G11" i="50"/>
  <c r="F11" i="50"/>
  <c r="G10" i="50"/>
  <c r="F10" i="50"/>
  <c r="G8" i="50"/>
  <c r="F8" i="50"/>
  <c r="G7" i="50"/>
  <c r="F7" i="50"/>
  <c r="G6" i="50"/>
  <c r="F6" i="50"/>
  <c r="G5" i="50"/>
  <c r="F5" i="50"/>
  <c r="G4" i="50"/>
  <c r="F4" i="50"/>
  <c r="G26" i="49"/>
  <c r="G25" i="49"/>
  <c r="G24" i="49"/>
  <c r="G23" i="49"/>
  <c r="G22" i="49"/>
  <c r="G20" i="49"/>
  <c r="G19" i="49"/>
  <c r="G18" i="49"/>
  <c r="G17" i="49"/>
  <c r="G16" i="49"/>
  <c r="G14" i="49"/>
  <c r="G13" i="49"/>
  <c r="G12" i="49"/>
  <c r="G11" i="49"/>
  <c r="G10" i="49"/>
  <c r="G8" i="49"/>
  <c r="G7" i="49"/>
  <c r="G6" i="49"/>
  <c r="G5" i="49"/>
  <c r="G4" i="49"/>
  <c r="D4" i="49" s="1"/>
  <c r="D4" i="50" s="1"/>
  <c r="D4" i="40" s="1"/>
  <c r="D4" i="41" s="1"/>
  <c r="D4" i="42" s="1"/>
  <c r="D4" i="43" s="1"/>
  <c r="D4" i="44" s="1"/>
  <c r="D4" i="45" s="1"/>
  <c r="D4" i="46" s="1"/>
  <c r="D4" i="47" s="1"/>
  <c r="D4" i="48" s="1"/>
  <c r="F4" i="49"/>
  <c r="G26" i="38"/>
  <c r="F26" i="38"/>
  <c r="D26" i="38"/>
  <c r="D26" i="49" s="1"/>
  <c r="D26" i="50" s="1"/>
  <c r="D26" i="40" s="1"/>
  <c r="D26" i="41" s="1"/>
  <c r="D26" i="42" s="1"/>
  <c r="D26" i="43" s="1"/>
  <c r="D26" i="44" s="1"/>
  <c r="D26" i="45" s="1"/>
  <c r="D26" i="46" s="1"/>
  <c r="D26" i="47" s="1"/>
  <c r="D26" i="48" s="1"/>
  <c r="G25" i="38"/>
  <c r="F25" i="38"/>
  <c r="D25" i="38"/>
  <c r="G24" i="38"/>
  <c r="F24" i="38"/>
  <c r="D24" i="38"/>
  <c r="D24" i="49" s="1"/>
  <c r="G23" i="38"/>
  <c r="F23" i="38"/>
  <c r="D23" i="38"/>
  <c r="G22" i="38"/>
  <c r="F22" i="38"/>
  <c r="D22" i="38"/>
  <c r="D22" i="49" s="1"/>
  <c r="D22" i="50" s="1"/>
  <c r="D22" i="40" s="1"/>
  <c r="D22" i="41" s="1"/>
  <c r="D22" i="42" s="1"/>
  <c r="D22" i="43" s="1"/>
  <c r="D22" i="44" s="1"/>
  <c r="D22" i="45" s="1"/>
  <c r="D22" i="46" s="1"/>
  <c r="D22" i="47" s="1"/>
  <c r="D22" i="48" s="1"/>
  <c r="G20" i="38"/>
  <c r="F20" i="38"/>
  <c r="D20" i="38"/>
  <c r="G19" i="38"/>
  <c r="F19" i="38"/>
  <c r="D19" i="38"/>
  <c r="G18" i="38"/>
  <c r="F18" i="38"/>
  <c r="D18" i="38"/>
  <c r="G17" i="38"/>
  <c r="F17" i="38"/>
  <c r="D17" i="38"/>
  <c r="D17" i="49" s="1"/>
  <c r="D17" i="50" s="1"/>
  <c r="D17" i="40" s="1"/>
  <c r="D17" i="41" s="1"/>
  <c r="D17" i="42" s="1"/>
  <c r="D17" i="43" s="1"/>
  <c r="D17" i="44" s="1"/>
  <c r="D17" i="45" s="1"/>
  <c r="D17" i="46" s="1"/>
  <c r="D17" i="47" s="1"/>
  <c r="D17" i="48" s="1"/>
  <c r="G16" i="38"/>
  <c r="F16" i="38"/>
  <c r="D16" i="38"/>
  <c r="D16" i="49" s="1"/>
  <c r="D16" i="50" s="1"/>
  <c r="D16" i="40" s="1"/>
  <c r="D16" i="41" s="1"/>
  <c r="D16" i="42" s="1"/>
  <c r="D16" i="43" s="1"/>
  <c r="D16" i="44" s="1"/>
  <c r="D16" i="45" s="1"/>
  <c r="D16" i="46" s="1"/>
  <c r="D16" i="47" s="1"/>
  <c r="D16" i="48" s="1"/>
  <c r="G14" i="38"/>
  <c r="F14" i="38"/>
  <c r="D14" i="38"/>
  <c r="D14" i="49" s="1"/>
  <c r="G13" i="38"/>
  <c r="D13" i="38"/>
  <c r="G12" i="38"/>
  <c r="F12" i="38"/>
  <c r="D12" i="38"/>
  <c r="D12" i="49" s="1"/>
  <c r="D12" i="50" s="1"/>
  <c r="D12" i="40" s="1"/>
  <c r="D12" i="41" s="1"/>
  <c r="D12" i="42" s="1"/>
  <c r="D12" i="43" s="1"/>
  <c r="G11" i="38"/>
  <c r="F11" i="38"/>
  <c r="D11" i="38"/>
  <c r="G10" i="38"/>
  <c r="F10" i="38"/>
  <c r="D10" i="38"/>
  <c r="D10" i="49" s="1"/>
  <c r="G8" i="38"/>
  <c r="D8" i="51" s="1"/>
  <c r="F8" i="38"/>
  <c r="G7" i="38"/>
  <c r="D7" i="51" s="1"/>
  <c r="G6" i="38"/>
  <c r="F6" i="38"/>
  <c r="G5" i="38"/>
  <c r="F5" i="38"/>
  <c r="G4" i="38"/>
  <c r="F4" i="38"/>
  <c r="G16" i="1"/>
  <c r="G15" i="1"/>
  <c r="D15" i="1"/>
  <c r="G14" i="1"/>
  <c r="D14" i="1"/>
  <c r="G11" i="1"/>
  <c r="D11" i="1"/>
  <c r="G10" i="1"/>
  <c r="D10" i="1"/>
  <c r="G9" i="1"/>
  <c r="D9" i="1"/>
  <c r="G8" i="1"/>
  <c r="E5" i="51"/>
  <c r="E8" i="51"/>
  <c r="E4" i="51"/>
  <c r="E7" i="51"/>
  <c r="F4" i="51"/>
  <c r="F7" i="51"/>
  <c r="H5" i="51"/>
  <c r="H8" i="51"/>
  <c r="H4" i="51"/>
  <c r="H7" i="51"/>
  <c r="J5" i="51"/>
  <c r="J8" i="51"/>
  <c r="K5" i="51"/>
  <c r="K8" i="51"/>
  <c r="K4" i="51"/>
  <c r="K7" i="51"/>
  <c r="F5" i="51"/>
  <c r="F8" i="51"/>
  <c r="G5" i="51"/>
  <c r="G8" i="51"/>
  <c r="I5" i="51"/>
  <c r="I8" i="51"/>
  <c r="L5" i="51"/>
  <c r="L8" i="51"/>
  <c r="M5" i="51"/>
  <c r="M8" i="51"/>
  <c r="N5" i="51"/>
  <c r="N8" i="51"/>
  <c r="O5" i="51"/>
  <c r="O8" i="51"/>
  <c r="G4" i="51"/>
  <c r="G7" i="51"/>
  <c r="I4" i="51"/>
  <c r="I7" i="51"/>
  <c r="J4" i="51"/>
  <c r="J7" i="51"/>
  <c r="L4" i="51"/>
  <c r="L7" i="51"/>
  <c r="M4" i="51"/>
  <c r="M7" i="51"/>
  <c r="N4" i="51"/>
  <c r="N7" i="51"/>
  <c r="O4" i="51"/>
  <c r="O7" i="51"/>
  <c r="O9" i="51"/>
  <c r="N9" i="51"/>
  <c r="M9" i="51"/>
  <c r="L9" i="51"/>
  <c r="K9" i="51"/>
  <c r="J9" i="51"/>
  <c r="I9" i="51"/>
  <c r="H9" i="51"/>
  <c r="G9" i="51"/>
  <c r="F9" i="51"/>
  <c r="E9" i="51"/>
  <c r="D9" i="51"/>
  <c r="D7" i="49"/>
  <c r="D7" i="50" s="1"/>
  <c r="D7" i="40" s="1"/>
  <c r="D7" i="41" s="1"/>
  <c r="D7" i="42" s="1"/>
  <c r="D7" i="43" s="1"/>
  <c r="A5" i="40" l="1"/>
  <c r="A5" i="41" s="1"/>
  <c r="A5" i="42" s="1"/>
  <c r="A5" i="43" s="1"/>
  <c r="A5" i="44" s="1"/>
  <c r="A5" i="45" s="1"/>
  <c r="A5" i="46" s="1"/>
  <c r="A5" i="47" s="1"/>
  <c r="A5" i="48" s="1"/>
  <c r="D7" i="44"/>
  <c r="D7" i="45" s="1"/>
  <c r="D7" i="46" s="1"/>
  <c r="D7" i="47" s="1"/>
  <c r="D7" i="48" s="1"/>
  <c r="D18" i="49"/>
  <c r="D18" i="50" s="1"/>
  <c r="D18" i="40" s="1"/>
  <c r="D18" i="41" s="1"/>
  <c r="D18" i="42" s="1"/>
  <c r="D18" i="43" s="1"/>
  <c r="D18" i="44" s="1"/>
  <c r="D18" i="45" s="1"/>
  <c r="D18" i="46" s="1"/>
  <c r="D18" i="47" s="1"/>
  <c r="D18" i="48" s="1"/>
  <c r="D23" i="49"/>
  <c r="D23" i="50" s="1"/>
  <c r="D23" i="40" s="1"/>
  <c r="D23" i="41" s="1"/>
  <c r="D23" i="42" s="1"/>
  <c r="D23" i="43" s="1"/>
  <c r="D23" i="44" s="1"/>
  <c r="D23" i="45" s="1"/>
  <c r="D23" i="46" s="1"/>
  <c r="D23" i="47" s="1"/>
  <c r="D23" i="48" s="1"/>
  <c r="D5" i="49"/>
  <c r="D5" i="50" s="1"/>
  <c r="D5" i="40" s="1"/>
  <c r="D5" i="41" s="1"/>
  <c r="D5" i="42" s="1"/>
  <c r="D5" i="43" s="1"/>
  <c r="D5" i="44" s="1"/>
  <c r="D5" i="45" s="1"/>
  <c r="D5" i="46" s="1"/>
  <c r="D5" i="47" s="1"/>
  <c r="D5" i="48" s="1"/>
  <c r="D12" i="44"/>
  <c r="D12" i="45" s="1"/>
  <c r="D12" i="46" s="1"/>
  <c r="D12" i="47" s="1"/>
  <c r="D12" i="48" s="1"/>
  <c r="D6" i="49"/>
  <c r="D6" i="50" s="1"/>
  <c r="D6" i="40" s="1"/>
  <c r="D6" i="41" s="1"/>
  <c r="D6" i="42" s="1"/>
  <c r="D6" i="43" s="1"/>
  <c r="D6" i="44" s="1"/>
  <c r="D6" i="45" s="1"/>
  <c r="D6" i="46" s="1"/>
  <c r="D6" i="47" s="1"/>
  <c r="D6" i="48" s="1"/>
  <c r="D11" i="49"/>
  <c r="D11" i="50" s="1"/>
  <c r="D11" i="40" s="1"/>
  <c r="D11" i="41" s="1"/>
  <c r="D11" i="42" s="1"/>
  <c r="D11" i="43" s="1"/>
  <c r="D11" i="44" s="1"/>
  <c r="D11" i="45" s="1"/>
  <c r="D11" i="46" s="1"/>
  <c r="D11" i="47" s="1"/>
  <c r="D11" i="48" s="1"/>
  <c r="D19" i="49"/>
  <c r="D19" i="50" s="1"/>
  <c r="D19" i="40" s="1"/>
  <c r="D19" i="41" s="1"/>
  <c r="D19" i="42" s="1"/>
  <c r="D19" i="43" s="1"/>
  <c r="D19" i="44" s="1"/>
  <c r="D19" i="45" s="1"/>
  <c r="D19" i="46" s="1"/>
  <c r="D19" i="47" s="1"/>
  <c r="D19" i="48" s="1"/>
  <c r="D8" i="49"/>
  <c r="D8" i="50" s="1"/>
  <c r="D8" i="40" s="1"/>
  <c r="D8" i="41" s="1"/>
  <c r="D8" i="42" s="1"/>
  <c r="D8" i="43" s="1"/>
  <c r="D8" i="44" s="1"/>
  <c r="D8" i="45" s="1"/>
  <c r="D8" i="46" s="1"/>
  <c r="D8" i="47" s="1"/>
  <c r="D8" i="48" s="1"/>
  <c r="D4" i="51"/>
  <c r="D20" i="49"/>
  <c r="D20" i="50" s="1"/>
  <c r="D20" i="40" s="1"/>
  <c r="D20" i="41" s="1"/>
  <c r="D20" i="42" s="1"/>
  <c r="D20" i="43" s="1"/>
  <c r="D20" i="44" s="1"/>
  <c r="D20" i="45" s="1"/>
  <c r="D20" i="46" s="1"/>
  <c r="D20" i="47" s="1"/>
  <c r="D20" i="48" s="1"/>
  <c r="D5" i="51"/>
  <c r="D11" i="51" s="1"/>
  <c r="G10" i="51"/>
  <c r="I10" i="51"/>
  <c r="D10" i="51"/>
  <c r="D10" i="50"/>
  <c r="D10" i="40" s="1"/>
  <c r="D10" i="41" s="1"/>
  <c r="D10" i="42" s="1"/>
  <c r="D10" i="43" s="1"/>
  <c r="D10" i="44" s="1"/>
  <c r="D10" i="45" s="1"/>
  <c r="D10" i="46" s="1"/>
  <c r="D10" i="47" s="1"/>
  <c r="D10" i="48" s="1"/>
  <c r="D14" i="50"/>
  <c r="D14" i="40" s="1"/>
  <c r="D14" i="41" s="1"/>
  <c r="D14" i="42" s="1"/>
  <c r="D14" i="43" s="1"/>
  <c r="D14" i="44" s="1"/>
  <c r="D14" i="45" s="1"/>
  <c r="D14" i="46" s="1"/>
  <c r="D14" i="47" s="1"/>
  <c r="D14" i="48" s="1"/>
  <c r="D25" i="49"/>
  <c r="D25" i="50" s="1"/>
  <c r="D25" i="40" s="1"/>
  <c r="D25" i="41" s="1"/>
  <c r="D25" i="42" s="1"/>
  <c r="D25" i="43" s="1"/>
  <c r="D25" i="44" s="1"/>
  <c r="D25" i="45" s="1"/>
  <c r="D25" i="46" s="1"/>
  <c r="D25" i="47" s="1"/>
  <c r="D25" i="48" s="1"/>
  <c r="D13" i="49"/>
  <c r="D13" i="50" s="1"/>
  <c r="D13" i="40" s="1"/>
  <c r="D13" i="41" s="1"/>
  <c r="D13" i="42" s="1"/>
  <c r="D13" i="43" s="1"/>
  <c r="D13" i="44" s="1"/>
  <c r="D13" i="45" s="1"/>
  <c r="D13" i="46" s="1"/>
  <c r="D13" i="47" s="1"/>
  <c r="D13" i="48" s="1"/>
  <c r="D24" i="50"/>
  <c r="D24" i="40" s="1"/>
  <c r="D24" i="41" s="1"/>
  <c r="D24" i="42" s="1"/>
  <c r="D24" i="43" s="1"/>
  <c r="D24" i="44" s="1"/>
  <c r="D24" i="45" s="1"/>
  <c r="D24" i="46" s="1"/>
  <c r="D24" i="47" s="1"/>
  <c r="D24" i="48" s="1"/>
  <c r="K10" i="51"/>
  <c r="F10" i="51"/>
  <c r="M10" i="51"/>
  <c r="H10" i="51"/>
  <c r="E10" i="51"/>
  <c r="O10" i="51"/>
  <c r="J10" i="51"/>
  <c r="N10" i="51"/>
  <c r="L10" i="51"/>
  <c r="H11" i="51" l="1"/>
  <c r="G11" i="51"/>
  <c r="E11" i="51"/>
  <c r="O11" i="51"/>
  <c r="K11" i="51"/>
  <c r="J11" i="51"/>
  <c r="L11" i="51"/>
  <c r="M11" i="51"/>
  <c r="F11" i="51"/>
  <c r="N11" i="51"/>
  <c r="I11" i="51"/>
</calcChain>
</file>

<file path=xl/sharedStrings.xml><?xml version="1.0" encoding="utf-8"?>
<sst xmlns="http://schemas.openxmlformats.org/spreadsheetml/2006/main" count="1091" uniqueCount="177">
  <si>
    <t>Unikke beboere blev der skabt kontakt til</t>
  </si>
  <si>
    <t>Informationsarrangementer afholdt</t>
  </si>
  <si>
    <t>Arrangementer afholdt</t>
  </si>
  <si>
    <t>Samarnejder indgået mellem helhedsplan og eksterne aktører</t>
  </si>
  <si>
    <t>Arbejdsgrupper nedsat</t>
  </si>
  <si>
    <t>Aktiviteter blev gennemført med støtte fra aktivitetspuljen</t>
  </si>
  <si>
    <t>Positiv historie i medierne</t>
  </si>
  <si>
    <t>Beboere har været i kontakt med beboerambassadør</t>
  </si>
  <si>
    <t>Beboere har været i kontakt med bydelsmødre</t>
  </si>
  <si>
    <t>Andet</t>
  </si>
  <si>
    <t>Unikke deltagere/ besøg pr. gang</t>
  </si>
  <si>
    <t>Unikkedeltagere pr. forløb</t>
  </si>
  <si>
    <t>Møder 1</t>
  </si>
  <si>
    <t>Deltagere 2</t>
  </si>
  <si>
    <t>Frivillige 3</t>
  </si>
  <si>
    <t>Frivillige i aktiviteten</t>
  </si>
  <si>
    <t>Beboere er frivillige i boligområdet</t>
  </si>
  <si>
    <t>Beboere blev beboerambassadør</t>
  </si>
  <si>
    <t>Er udøvende bydelsmødre</t>
  </si>
  <si>
    <t>Brobygning 4</t>
  </si>
  <si>
    <t>Unikke deltagere var fastholdt i forening/klub</t>
  </si>
  <si>
    <t>Unikke deltagere henvist/introduceret til andet relevant tilbud</t>
  </si>
  <si>
    <t>Beboere gennemførte rollemodels/-mentorforløb</t>
  </si>
  <si>
    <t>Aktiviteter gennemført med hjælp fra beboere/frivillige</t>
  </si>
  <si>
    <t>Beboere blev rollemodel/mentor</t>
  </si>
  <si>
    <t>Deltagere/besøgende pr. gang</t>
  </si>
  <si>
    <t>Beboere blev tilknyttet en rollemodel/mentor</t>
  </si>
  <si>
    <t>Deltagere gennemførte kursus/uddannelsesforløb</t>
  </si>
  <si>
    <t>Deltager blev tilknyttet kursus/uddannelsesforløb</t>
  </si>
  <si>
    <t>Unikke deltager/besøg pr. år</t>
  </si>
  <si>
    <t>Deltog i/besøgte aktivitet/arrangement</t>
  </si>
  <si>
    <t>Unikke deltagere blev indmeldt i forening/Klub</t>
  </si>
  <si>
    <t>Børn er indmeldt i dagtilbud</t>
  </si>
  <si>
    <t>Job 5</t>
  </si>
  <si>
    <t>Unge påbegyndte ungdomsuddannelse</t>
  </si>
  <si>
    <t>Unge fuldførte ungdomsuddannelse</t>
  </si>
  <si>
    <t>Beboere stratede selvstændig virksomhed</t>
  </si>
  <si>
    <t>Deltagere er blevet mere job-/uddannelsesparate</t>
  </si>
  <si>
    <t>Deltagere er kommet i beskæftigelse</t>
  </si>
  <si>
    <t>Deltagere kom i aktivering/praktik</t>
  </si>
  <si>
    <t>Deltagere kom i fritidsjob</t>
  </si>
  <si>
    <t>Deltagere fik lommepengejob</t>
  </si>
  <si>
    <t>Økonomi 6</t>
  </si>
  <si>
    <t>Beboernes sunhed er forbedret</t>
  </si>
  <si>
    <t>Beboernes økonomi er forbedret</t>
  </si>
  <si>
    <t>Skole 7</t>
  </si>
  <si>
    <t>Fik højere karakterer</t>
  </si>
  <si>
    <t>4. Arbejdsmarkeds- og uddannelsesrettede aktiviteter (voksne)</t>
  </si>
  <si>
    <t>Formål</t>
  </si>
  <si>
    <t>Aktivitetstyper:</t>
  </si>
  <si>
    <t xml:space="preserve">Beboerne kender og bruger nærområdets faciliteter </t>
  </si>
  <si>
    <t>1. Aktiviteter til fremme af børns skolegang</t>
  </si>
  <si>
    <t>Beboersammensætningen er blandet</t>
  </si>
  <si>
    <t>2. Aktiviteter for tilflyttere</t>
  </si>
  <si>
    <t>Bidrage til at bryde den negative sociale arv</t>
  </si>
  <si>
    <t>3. Aktiviteter målrettet førskolebørn</t>
  </si>
  <si>
    <t>Boligområdet/ beboerne er bedre integreret i det omkringliggende samfund</t>
  </si>
  <si>
    <t>Børn og unge trives &amp; klarer sig bedre i skolen</t>
  </si>
  <si>
    <t>5. Beboerambassadører</t>
  </si>
  <si>
    <t>Flere børn og unge har et positivt, aktivt fritidsliv</t>
  </si>
  <si>
    <t xml:space="preserve">9. Bemandet klub/værested                                                  </t>
  </si>
  <si>
    <t>Flere frivillige organisationer engagerer sig i boligområdet</t>
  </si>
  <si>
    <t>10. Brandkadetter</t>
  </si>
  <si>
    <t>Forbedre kendskab til &amp; brug af det offentlige</t>
  </si>
  <si>
    <t>11. Bydelsmødre/ -fædre</t>
  </si>
  <si>
    <t>Mindske fraflytningsfrekvensen</t>
  </si>
  <si>
    <t>12. Diverse vejledningstilbud</t>
  </si>
  <si>
    <t>Reducere antallet af beboerklager</t>
  </si>
  <si>
    <t xml:space="preserve">13. Forældre og læring                                                     </t>
  </si>
  <si>
    <t>Reducere antallet af udsættelser</t>
  </si>
  <si>
    <t xml:space="preserve">14. Fremskudt kommunal beskæftigelsesindsats </t>
  </si>
  <si>
    <t>Reducere ensomhed og isolation blandt beboerne</t>
  </si>
  <si>
    <t>15. Fritid for børn og unge</t>
  </si>
  <si>
    <t>Reducere hærværk i boligområdet</t>
  </si>
  <si>
    <t>16. Fritidsjobindsats</t>
  </si>
  <si>
    <t>Reducere kriminaliteten i boligområdet</t>
  </si>
  <si>
    <t>17. Indsats for særligt udsatte beboere/ social viceværtsfunktion</t>
  </si>
  <si>
    <t>Styrke beboernes handlemuligheder</t>
  </si>
  <si>
    <t>23. Lektiecafé</t>
  </si>
  <si>
    <t xml:space="preserve">Styrke boligområdets image </t>
  </si>
  <si>
    <t>24. Lommepengeprojekt</t>
  </si>
  <si>
    <t>Styrke ejendomsfunktionærers boligsociale kompetencer</t>
  </si>
  <si>
    <t xml:space="preserve">25. Mentorordning                                                          </t>
  </si>
  <si>
    <t>Styrke forældrekompetencer</t>
  </si>
  <si>
    <t>26. Opsøgende børne- og ungearbejde</t>
  </si>
  <si>
    <t>Styrke inddragelse &amp; engagement i lokale demokratiprocesser</t>
  </si>
  <si>
    <t>27. Praktik ifm. renoveringsprojekter</t>
  </si>
  <si>
    <t>Styrke samarbejde med og koordinering ml. relevante aktører</t>
  </si>
  <si>
    <t xml:space="preserve">28. Rollemodelsprojekt </t>
  </si>
  <si>
    <t>Styrke socialiseringsprocesser &amp; trivsel på førskoleniveau</t>
  </si>
  <si>
    <t xml:space="preserve">29. Samarbejde med SSP &amp; politi m.m.                                       </t>
  </si>
  <si>
    <t>Udsatte familier trives bedre</t>
  </si>
  <si>
    <t>30. Socialt fremmende arrangementer, netværk &amp; kulturelle aktiviteter</t>
  </si>
  <si>
    <t>Udvikle beboernes kompetencer</t>
  </si>
  <si>
    <t xml:space="preserve">31. Socialøkonomisk virksomhed og iværksætterprojekt                       </t>
  </si>
  <si>
    <t>Øge beskæftigelsesgraden</t>
  </si>
  <si>
    <t>32. Styrkelse af det frivillige arbejde</t>
  </si>
  <si>
    <t>Øge det sociale netværk beboerne imellem</t>
  </si>
  <si>
    <t>33. Sundhedsfremmende tilbud</t>
  </si>
  <si>
    <t xml:space="preserve">Øge trivslen i boligområdet/Øge beboertrivslen </t>
  </si>
  <si>
    <t>34. Tryghedsvandring/tryghedstiltag</t>
  </si>
  <si>
    <t>Øge uddannelsesgraden</t>
  </si>
  <si>
    <t>35. Uddannelsesvejledning (Unge)</t>
  </si>
  <si>
    <t>Øge/bevare trygheden i boligområdet</t>
  </si>
  <si>
    <t xml:space="preserve">36. Udvikling af samarbejder og koordinering ml. flere aktører </t>
  </si>
  <si>
    <t>Andet (Benyttes kun nødigt)</t>
  </si>
  <si>
    <t>37. Udvikling og styrkelse af ejendomsfunktionærers boligsoc. kompetencer</t>
  </si>
  <si>
    <t>38. Økonomisk rådgivning &amp; forebyggelse af udsættelser</t>
  </si>
  <si>
    <t>39. Andet (Benyttes kun nødigt. Skal navngives)</t>
  </si>
  <si>
    <t>Sum</t>
  </si>
  <si>
    <t>Jan</t>
  </si>
  <si>
    <t>Feb</t>
  </si>
  <si>
    <t>Mar</t>
  </si>
  <si>
    <t>Apr</t>
  </si>
  <si>
    <t>Maj</t>
  </si>
  <si>
    <t>Jun</t>
  </si>
  <si>
    <t>Jul</t>
  </si>
  <si>
    <t>Aug</t>
  </si>
  <si>
    <t>Sep</t>
  </si>
  <si>
    <t>Okt</t>
  </si>
  <si>
    <t>Nov</t>
  </si>
  <si>
    <t>Dec</t>
  </si>
  <si>
    <t>Tæl</t>
  </si>
  <si>
    <t>Middel</t>
  </si>
  <si>
    <t>7. Beboerrettede aktiviteter ifm. omdannelse/renovering af boligområdet</t>
  </si>
  <si>
    <t>8. Beboerråd</t>
  </si>
  <si>
    <t>18. Informations -og kommunikationstiltag</t>
  </si>
  <si>
    <t>19. Kombineret lommepenge- og fritidsjobindsats</t>
  </si>
  <si>
    <t>20. Konflikthåndtering/-mægling</t>
  </si>
  <si>
    <t>21. Kreative læringsforløb</t>
  </si>
  <si>
    <t xml:space="preserve">22. Kurser/uddannelse </t>
  </si>
  <si>
    <t>Flere beboere engagerer sig frivilligt</t>
  </si>
  <si>
    <t>Flere beboere rykker tættere på arbejdsmarkedet</t>
  </si>
  <si>
    <t>Reducere skolefravær</t>
  </si>
  <si>
    <t>Reducere udgifterne ved fraflytninger</t>
  </si>
  <si>
    <t>Skærpe kommunens fokus på og engagement i boligområdet</t>
  </si>
  <si>
    <t>Styrke beboere i at føre en sund livsstil</t>
  </si>
  <si>
    <t>Styrke beboernes ejerskab</t>
  </si>
  <si>
    <t>MÅNED: JANUAR</t>
  </si>
  <si>
    <t>LBF succeskriterie pr. år</t>
  </si>
  <si>
    <t>I alt til dato</t>
  </si>
  <si>
    <t>Gns pr. gang 
(til dato)</t>
  </si>
  <si>
    <t>Status for 
denne måned</t>
  </si>
  <si>
    <t>Gns pr. gang
(Denne måned)</t>
  </si>
  <si>
    <t>MÅNED: DECEMBER</t>
  </si>
  <si>
    <t>MÅNED: NOVEMBER</t>
  </si>
  <si>
    <t>MÅNED: OKTOBER</t>
  </si>
  <si>
    <t>MÅNED: SEPTEMBER</t>
  </si>
  <si>
    <t>MÅNED: AUGUST</t>
  </si>
  <si>
    <t>MÅNED: JULI</t>
  </si>
  <si>
    <t>MÅNED: JUNI</t>
  </si>
  <si>
    <t>MÅNED: MAJ</t>
  </si>
  <si>
    <t>MÅNED: APRIL</t>
  </si>
  <si>
    <t>MÅNED: MARTS</t>
  </si>
  <si>
    <t>MÅNED: FEBRUAR</t>
  </si>
  <si>
    <t>AKTIVITET: fremskudt beskæftigelsesvejledning</t>
  </si>
  <si>
    <t>AKTIVITET: Lommepengejobs</t>
  </si>
  <si>
    <t xml:space="preserve">Vejledn. Kan både være tlf. og personlig. </t>
  </si>
  <si>
    <t>En deltager er henvist, når personen har accepteret og takket ja til tilbuddet.</t>
  </si>
  <si>
    <r>
      <rPr>
        <b/>
        <sz val="30"/>
        <color indexed="8"/>
        <rFont val="Calibri"/>
        <family val="2"/>
      </rPr>
      <t>LOGBOG</t>
    </r>
    <r>
      <rPr>
        <b/>
        <sz val="35"/>
        <color indexed="8"/>
        <rFont val="Calibri"/>
        <family val="2"/>
      </rPr>
      <t xml:space="preserve"> </t>
    </r>
    <r>
      <rPr>
        <b/>
        <sz val="11"/>
        <color indexed="8"/>
        <rFont val="Calibri"/>
        <family val="2"/>
      </rPr>
      <t xml:space="preserve">                                                                                                                                                  INDIKATORER </t>
    </r>
    <r>
      <rPr>
        <sz val="11"/>
        <color indexed="8"/>
        <rFont val="Calibri"/>
        <family val="2"/>
      </rPr>
      <t>(fx antal møder, antal deltagere, antal unge i fritidsjobs)</t>
    </r>
  </si>
  <si>
    <r>
      <rPr>
        <b/>
        <sz val="30"/>
        <color indexed="8"/>
        <rFont val="Calibri"/>
        <family val="2"/>
      </rPr>
      <t xml:space="preserve">DAGLIGE REGISTRERINGER          </t>
    </r>
    <r>
      <rPr>
        <b/>
        <sz val="11"/>
        <color indexed="8"/>
        <rFont val="Calibri"/>
        <family val="2"/>
      </rPr>
      <t xml:space="preserve">FORKLARING AF INDIKATOR </t>
    </r>
    <r>
      <rPr>
        <sz val="11"/>
        <color indexed="8"/>
        <rFont val="Calibri"/>
        <family val="2"/>
      </rPr>
      <t>(Uddyb hvad I mener med indikatoren, så I alle registrerer ens)</t>
    </r>
    <r>
      <rPr>
        <b/>
        <sz val="11"/>
        <color indexed="8"/>
        <rFont val="Calibri"/>
        <family val="2"/>
      </rPr>
      <t xml:space="preserve">   </t>
    </r>
  </si>
  <si>
    <t xml:space="preserve"> </t>
  </si>
  <si>
    <r>
      <rPr>
        <b/>
        <sz val="30"/>
        <color indexed="8"/>
        <rFont val="Calibri"/>
        <family val="2"/>
      </rPr>
      <t>LOGBOG</t>
    </r>
    <r>
      <rPr>
        <b/>
        <sz val="35"/>
        <color indexed="8"/>
        <rFont val="Calibri"/>
        <family val="2"/>
      </rPr>
      <t xml:space="preserve">  </t>
    </r>
    <r>
      <rPr>
        <b/>
        <sz val="11"/>
        <color indexed="8"/>
        <rFont val="Calibri"/>
        <family val="2"/>
      </rPr>
      <t xml:space="preserve">                                                                                                                                                  
INDIKATORER </t>
    </r>
    <r>
      <rPr>
        <sz val="11"/>
        <color indexed="8"/>
        <rFont val="Calibri"/>
        <family val="2"/>
      </rPr>
      <t>(fx antal møder, antal deltagere, antal unge i fritidsjobs)</t>
    </r>
  </si>
  <si>
    <r>
      <rPr>
        <b/>
        <sz val="30"/>
        <color indexed="8"/>
        <rFont val="Calibri"/>
        <family val="2"/>
      </rPr>
      <t xml:space="preserve">DAGLIGE REGISTRERINGER
</t>
    </r>
    <r>
      <rPr>
        <b/>
        <sz val="11"/>
        <color indexed="8"/>
        <rFont val="Calibri"/>
        <family val="2"/>
      </rPr>
      <t xml:space="preserve">
FORKLARING AF INDIKATOR </t>
    </r>
    <r>
      <rPr>
        <sz val="11"/>
        <color indexed="8"/>
        <rFont val="Calibri"/>
        <family val="2"/>
      </rPr>
      <t>(Uddyb hvad I mener med indikatoren, så I alle registrerer ens)</t>
    </r>
    <r>
      <rPr>
        <b/>
        <sz val="11"/>
        <color indexed="8"/>
        <rFont val="Calibri"/>
        <family val="2"/>
      </rPr>
      <t xml:space="preserve">   </t>
    </r>
  </si>
  <si>
    <t>Antal vejledninger gennemført</t>
  </si>
  <si>
    <t>Antal henvisninger til kommunale tilbud</t>
  </si>
  <si>
    <t>Antal personer, der starter i beskæftigelse</t>
  </si>
  <si>
    <t>Antal personer, der starter i uddannelse</t>
  </si>
  <si>
    <t>Antal personer har skrevet en ansøgning</t>
  </si>
  <si>
    <t>Antal personer er startet i lommepengejob</t>
  </si>
  <si>
    <t>Antal personer der er gået fra lommepengejob til fritidsjob</t>
  </si>
  <si>
    <t>AKTIVITET: Lektiecafé</t>
  </si>
  <si>
    <t xml:space="preserve">Antal deltagere i lektiecafé </t>
  </si>
  <si>
    <t xml:space="preserve">En deltager har opholdt sig minimum 1/2 time i caféen og lavet lektier </t>
  </si>
  <si>
    <t xml:space="preserve">Antal gange caféen har holdt åbent </t>
  </si>
  <si>
    <t>AKTIVITET:</t>
  </si>
  <si>
    <t xml:space="preserve">AKTIVITET: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</si>
</sst>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name val="Arial"/>
      <family val="2"/>
    </font>
    <font>
      <sz val="8"/>
      <color indexed="8"/>
      <name val="Calibri"/>
      <family val="2"/>
    </font>
    <font>
      <b/>
      <sz val="11"/>
      <color indexed="8"/>
      <name val="Calibri"/>
      <family val="2"/>
    </font>
    <font>
      <b/>
      <sz val="30"/>
      <color indexed="8"/>
      <name val="Calibri"/>
      <family val="2"/>
    </font>
    <font>
      <b/>
      <sz val="35"/>
      <color indexed="8"/>
      <name val="Calibri"/>
      <family val="2"/>
    </font>
    <font>
      <sz val="11"/>
      <name val="Calibri"/>
      <family val="2"/>
      <scheme val="minor"/>
    </font>
    <font>
      <b/>
      <sz val="15"/>
      <color theme="1"/>
      <name val="Calibri"/>
      <family val="2"/>
      <scheme val="minor"/>
    </font>
    <font>
      <sz val="9"/>
      <color theme="1"/>
      <name val="Calibri"/>
      <family val="2"/>
      <scheme val="minor"/>
    </font>
    <font>
      <sz val="8"/>
      <color theme="1"/>
      <name val="Calibri"/>
      <family val="2"/>
      <scheme val="minor"/>
    </font>
    <font>
      <b/>
      <sz val="11"/>
      <color theme="1"/>
      <name val="Calibri"/>
      <family val="2"/>
      <scheme val="minor"/>
    </font>
    <font>
      <b/>
      <sz val="20"/>
      <color rgb="FFC00000"/>
      <name val="Calibri"/>
      <family val="2"/>
      <scheme val="minor"/>
    </font>
    <font>
      <b/>
      <sz val="16"/>
      <color rgb="FF000000"/>
      <name val="Calibri"/>
      <family val="2"/>
      <scheme val="minor"/>
    </font>
    <font>
      <sz val="12"/>
      <color rgb="FF000000"/>
      <name val="Calibri"/>
      <family val="2"/>
      <scheme val="minor"/>
    </font>
    <font>
      <b/>
      <sz val="12"/>
      <color rgb="FF000000"/>
      <name val="Calibri"/>
      <family val="2"/>
      <scheme val="minor"/>
    </font>
    <font>
      <sz val="12"/>
      <color theme="1"/>
      <name val="Arial"/>
      <family val="2"/>
    </font>
    <font>
      <b/>
      <sz val="12"/>
      <color rgb="FFC00000"/>
      <name val="Calibri"/>
      <family val="2"/>
      <scheme val="minor"/>
    </font>
    <font>
      <b/>
      <sz val="20"/>
      <color theme="1"/>
      <name val="Calibri"/>
      <family val="2"/>
      <scheme val="minor"/>
    </font>
    <font>
      <sz val="10"/>
      <color theme="1"/>
      <name val="Calibri"/>
      <family val="2"/>
      <scheme val="minor"/>
    </font>
    <font>
      <sz val="11"/>
      <color indexed="8"/>
      <name val="Calibri"/>
      <family val="2"/>
    </font>
  </fonts>
  <fills count="7">
    <fill>
      <patternFill patternType="none"/>
    </fill>
    <fill>
      <patternFill patternType="gray125"/>
    </fill>
    <fill>
      <patternFill patternType="solid">
        <fgColor theme="0" tint="-0.34998626667073579"/>
        <bgColor indexed="64"/>
      </patternFill>
    </fill>
    <fill>
      <patternFill patternType="solid">
        <fgColor rgb="FFD3D3D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5"/>
      </left>
      <right/>
      <top style="thin">
        <color indexed="65"/>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top style="thin">
        <color indexed="64"/>
      </top>
      <bottom/>
      <diagonal/>
    </border>
    <border>
      <left style="thin">
        <color rgb="FFABABAB"/>
      </left>
      <right/>
      <top/>
      <bottom/>
      <diagonal/>
    </border>
    <border>
      <left style="thin">
        <color indexed="65"/>
      </left>
      <right/>
      <top/>
      <bottom/>
      <diagonal/>
    </border>
    <border>
      <left style="thin">
        <color indexed="65"/>
      </left>
      <right style="thin">
        <color rgb="FFABABAB"/>
      </right>
      <top/>
      <bottom/>
      <diagonal/>
    </border>
    <border>
      <left style="thin">
        <color rgb="FFABABAB"/>
      </left>
      <right/>
      <top/>
      <bottom style="thin">
        <color rgb="FFABABAB"/>
      </bottom>
      <diagonal/>
    </border>
    <border>
      <left style="thin">
        <color indexed="65"/>
      </left>
      <right/>
      <top/>
      <bottom style="thin">
        <color rgb="FFABABAB"/>
      </bottom>
      <diagonal/>
    </border>
    <border>
      <left style="thin">
        <color indexed="65"/>
      </left>
      <right style="thin">
        <color rgb="FFABABAB"/>
      </right>
      <top/>
      <bottom style="thin">
        <color rgb="FFABABAB"/>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35">
    <xf numFmtId="0" fontId="0" fillId="0" borderId="0" xfId="0"/>
    <xf numFmtId="0" fontId="0" fillId="0" borderId="1" xfId="0" applyBorder="1" applyProtection="1">
      <protection locked="0"/>
    </xf>
    <xf numFmtId="0" fontId="0" fillId="0" borderId="0" xfId="0" applyProtection="1"/>
    <xf numFmtId="2" fontId="0" fillId="0" borderId="0" xfId="0" applyNumberFormat="1"/>
    <xf numFmtId="0" fontId="0" fillId="0" borderId="1" xfId="0" applyFill="1" applyBorder="1" applyProtection="1">
      <protection locked="0"/>
    </xf>
    <xf numFmtId="0" fontId="0" fillId="0" borderId="2" xfId="0" applyFill="1" applyBorder="1" applyProtection="1">
      <protection locked="0"/>
    </xf>
    <xf numFmtId="0" fontId="0" fillId="0" borderId="0" xfId="0" applyFill="1" applyBorder="1" applyProtection="1"/>
    <xf numFmtId="0" fontId="0" fillId="0" borderId="0"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Protection="1"/>
    <xf numFmtId="0" fontId="0" fillId="0" borderId="1" xfId="0" applyBorder="1" applyProtection="1"/>
    <xf numFmtId="0" fontId="0" fillId="0"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6" fillId="0" borderId="0" xfId="0" applyFont="1" applyFill="1" applyBorder="1" applyProtection="1"/>
    <xf numFmtId="0" fontId="6" fillId="0" borderId="0" xfId="0" applyFont="1" applyFill="1" applyBorder="1" applyAlignment="1" applyProtection="1">
      <alignment vertical="center"/>
    </xf>
    <xf numFmtId="0" fontId="7" fillId="0" borderId="0" xfId="0" applyFont="1" applyProtection="1"/>
    <xf numFmtId="0" fontId="0" fillId="0" borderId="1" xfId="0" applyFont="1" applyFill="1" applyBorder="1" applyProtection="1">
      <protection locked="0"/>
    </xf>
    <xf numFmtId="0" fontId="0" fillId="0" borderId="1" xfId="0" applyFont="1" applyBorder="1" applyProtection="1"/>
    <xf numFmtId="0" fontId="0" fillId="0"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xf>
    <xf numFmtId="0" fontId="0" fillId="0"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protection locked="0"/>
    </xf>
    <xf numFmtId="0" fontId="8" fillId="4" borderId="4" xfId="0" applyFont="1" applyFill="1" applyBorder="1" applyProtection="1">
      <protection locked="0"/>
    </xf>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0" borderId="9" xfId="0" applyFill="1" applyBorder="1" applyProtection="1">
      <protection locked="0"/>
    </xf>
    <xf numFmtId="0" fontId="0" fillId="0" borderId="10" xfId="0" applyFill="1"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0" xfId="0" applyBorder="1" applyProtection="1"/>
    <xf numFmtId="0" fontId="0" fillId="0" borderId="11" xfId="0" applyFill="1" applyBorder="1" applyProtection="1">
      <protection locked="0"/>
    </xf>
    <xf numFmtId="0" fontId="0" fillId="0" borderId="12" xfId="0" applyFill="1" applyBorder="1" applyProtection="1">
      <protection locked="0"/>
    </xf>
    <xf numFmtId="0" fontId="9" fillId="0" borderId="1" xfId="0" applyFont="1" applyFill="1" applyBorder="1" applyProtection="1">
      <protection locked="0"/>
    </xf>
    <xf numFmtId="0" fontId="0" fillId="0" borderId="13" xfId="0" applyBorder="1"/>
    <xf numFmtId="0" fontId="0" fillId="0" borderId="0" xfId="0" applyBorder="1" applyProtection="1"/>
    <xf numFmtId="0" fontId="0" fillId="0" borderId="14" xfId="0" applyFont="1" applyFill="1" applyBorder="1" applyProtection="1"/>
    <xf numFmtId="0" fontId="0" fillId="4" borderId="17" xfId="0" applyFill="1" applyBorder="1" applyAlignment="1" applyProtection="1">
      <alignment horizontal="center"/>
    </xf>
    <xf numFmtId="1" fontId="0" fillId="4" borderId="17" xfId="0" applyNumberFormat="1" applyFill="1" applyBorder="1" applyAlignment="1" applyProtection="1">
      <alignment horizontal="center"/>
    </xf>
    <xf numFmtId="1" fontId="0" fillId="4" borderId="4" xfId="0" applyNumberFormat="1" applyFill="1" applyBorder="1" applyAlignment="1" applyProtection="1">
      <alignment horizontal="center"/>
    </xf>
    <xf numFmtId="0" fontId="0" fillId="4" borderId="4" xfId="0" applyFill="1" applyBorder="1" applyAlignment="1" applyProtection="1">
      <alignment horizontal="center"/>
    </xf>
    <xf numFmtId="0" fontId="0" fillId="0" borderId="0" xfId="0"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0" fillId="6" borderId="1" xfId="0" applyFont="1" applyFill="1" applyBorder="1" applyAlignment="1" applyProtection="1">
      <alignment horizontal="center"/>
    </xf>
    <xf numFmtId="1" fontId="0" fillId="6" borderId="1" xfId="0" applyNumberFormat="1" applyFont="1" applyFill="1" applyBorder="1" applyAlignment="1" applyProtection="1">
      <alignment horizontal="center"/>
    </xf>
    <xf numFmtId="0" fontId="0" fillId="6" borderId="18" xfId="0" applyFont="1" applyFill="1" applyBorder="1" applyAlignment="1" applyProtection="1">
      <alignment horizontal="center"/>
    </xf>
    <xf numFmtId="0" fontId="0" fillId="4" borderId="1" xfId="0" applyFont="1" applyFill="1" applyBorder="1" applyAlignment="1" applyProtection="1">
      <alignment horizontal="center"/>
    </xf>
    <xf numFmtId="0" fontId="0" fillId="4" borderId="18" xfId="0" applyFont="1" applyFill="1" applyBorder="1" applyAlignment="1" applyProtection="1">
      <alignment horizontal="center"/>
    </xf>
    <xf numFmtId="0" fontId="10" fillId="0" borderId="0" xfId="0" applyFont="1" applyProtection="1"/>
    <xf numFmtId="0" fontId="0" fillId="0" borderId="1" xfId="0" applyFont="1" applyFill="1" applyBorder="1" applyProtection="1"/>
    <xf numFmtId="0" fontId="9" fillId="0" borderId="9" xfId="0" applyFont="1" applyFill="1" applyBorder="1" applyProtection="1">
      <protection locked="0"/>
    </xf>
    <xf numFmtId="0" fontId="9" fillId="0" borderId="10" xfId="0" applyFont="1" applyFill="1" applyBorder="1" applyProtection="1">
      <protection locked="0"/>
    </xf>
    <xf numFmtId="0" fontId="9" fillId="0" borderId="9" xfId="0" applyFont="1" applyBorder="1" applyProtection="1">
      <protection locked="0"/>
    </xf>
    <xf numFmtId="0" fontId="9" fillId="0" borderId="1" xfId="0" applyFont="1" applyBorder="1" applyProtection="1">
      <protection locked="0"/>
    </xf>
    <xf numFmtId="0" fontId="9" fillId="0" borderId="10" xfId="0" applyFont="1" applyBorder="1" applyProtection="1">
      <protection locked="0"/>
    </xf>
    <xf numFmtId="0" fontId="9" fillId="0" borderId="11" xfId="0" applyFont="1" applyFill="1" applyBorder="1" applyProtection="1">
      <protection locked="0"/>
    </xf>
    <xf numFmtId="0" fontId="9" fillId="0" borderId="2" xfId="0" applyFont="1" applyFill="1" applyBorder="1" applyProtection="1">
      <protection locked="0"/>
    </xf>
    <xf numFmtId="0" fontId="9" fillId="0" borderId="12" xfId="0" applyFont="1" applyFill="1" applyBorder="1" applyProtection="1">
      <protection locked="0"/>
    </xf>
    <xf numFmtId="0" fontId="0" fillId="0" borderId="0" xfId="0" applyFont="1" applyProtection="1"/>
    <xf numFmtId="0" fontId="0" fillId="0" borderId="0" xfId="0" applyFont="1" applyBorder="1" applyProtection="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applyAlignment="1">
      <alignment horizontal="left" vertical="center" indent="1"/>
    </xf>
    <xf numFmtId="0" fontId="13" fillId="0" borderId="0" xfId="0" applyFont="1" applyAlignment="1">
      <alignment horizontal="left" vertical="center" indent="1"/>
    </xf>
    <xf numFmtId="0" fontId="16" fillId="0" borderId="0" xfId="0" applyFont="1"/>
    <xf numFmtId="0" fontId="17" fillId="0" borderId="0" xfId="0" applyFont="1" applyFill="1" applyAlignment="1" applyProtection="1">
      <alignment horizontal="left" vertical="center"/>
    </xf>
    <xf numFmtId="0" fontId="7" fillId="0" borderId="0" xfId="0" applyFont="1" applyFill="1" applyProtection="1"/>
    <xf numFmtId="0" fontId="0" fillId="0" borderId="0" xfId="0" applyFill="1" applyProtection="1"/>
    <xf numFmtId="0" fontId="10" fillId="0" borderId="0" xfId="0" applyFont="1" applyFill="1" applyProtection="1"/>
    <xf numFmtId="164" fontId="0" fillId="6" borderId="1" xfId="0" applyNumberFormat="1" applyFont="1" applyFill="1" applyBorder="1" applyAlignment="1" applyProtection="1">
      <alignment horizontal="center"/>
    </xf>
    <xf numFmtId="164" fontId="0" fillId="6" borderId="18" xfId="0" applyNumberFormat="1" applyFont="1" applyFill="1" applyBorder="1" applyAlignment="1" applyProtection="1">
      <alignment horizontal="center"/>
    </xf>
    <xf numFmtId="164" fontId="0" fillId="4" borderId="1" xfId="0" applyNumberFormat="1" applyFont="1" applyFill="1" applyBorder="1" applyAlignment="1" applyProtection="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3" fillId="5" borderId="4" xfId="0" applyFont="1" applyFill="1" applyBorder="1" applyAlignment="1" applyProtection="1">
      <alignment wrapText="1"/>
    </xf>
    <xf numFmtId="0" fontId="3" fillId="5" borderId="18" xfId="0" applyFont="1" applyFill="1" applyBorder="1" applyAlignment="1" applyProtection="1">
      <alignment wrapText="1"/>
    </xf>
    <xf numFmtId="0" fontId="3" fillId="5" borderId="1" xfId="0" applyFont="1" applyFill="1" applyBorder="1" applyAlignment="1" applyProtection="1">
      <alignment wrapText="1"/>
    </xf>
    <xf numFmtId="49" fontId="3" fillId="5" borderId="4" xfId="0" applyNumberFormat="1" applyFont="1" applyFill="1" applyBorder="1" applyAlignment="1" applyProtection="1">
      <alignment wrapText="1"/>
    </xf>
    <xf numFmtId="0" fontId="0" fillId="0" borderId="0" xfId="0" applyFill="1" applyBorder="1" applyAlignment="1" applyProtection="1">
      <alignment horizontal="center" vertical="center"/>
    </xf>
    <xf numFmtId="0" fontId="18" fillId="4" borderId="1" xfId="0" applyFont="1" applyFill="1" applyBorder="1" applyAlignment="1" applyProtection="1">
      <alignment horizontal="center" textRotation="90" wrapText="1"/>
    </xf>
    <xf numFmtId="0" fontId="18" fillId="4" borderId="18" xfId="0" applyFont="1" applyFill="1" applyBorder="1" applyAlignment="1" applyProtection="1">
      <alignment horizontal="center" textRotation="90" wrapText="1"/>
    </xf>
    <xf numFmtId="0" fontId="18" fillId="4" borderId="1" xfId="0" applyFont="1" applyFill="1" applyBorder="1" applyAlignment="1" applyProtection="1">
      <alignment horizontal="center" vertical="center" textRotation="90" wrapText="1"/>
    </xf>
    <xf numFmtId="0" fontId="18" fillId="4" borderId="9" xfId="0" applyFont="1" applyFill="1" applyBorder="1" applyAlignment="1" applyProtection="1">
      <alignment horizontal="center" vertical="center" textRotation="90" wrapText="1"/>
    </xf>
    <xf numFmtId="0" fontId="0" fillId="5" borderId="1" xfId="0" applyFill="1" applyBorder="1" applyAlignment="1" applyProtection="1">
      <alignment horizontal="center" vertical="center"/>
    </xf>
    <xf numFmtId="0" fontId="0" fillId="4" borderId="17" xfId="0" applyFont="1" applyFill="1" applyBorder="1" applyAlignment="1" applyProtection="1">
      <alignment horizontal="center"/>
    </xf>
    <xf numFmtId="0" fontId="0" fillId="0" borderId="26" xfId="0" applyBorder="1"/>
    <xf numFmtId="0" fontId="0" fillId="0" borderId="27" xfId="0" applyBorder="1"/>
    <xf numFmtId="0" fontId="0" fillId="0" borderId="28" xfId="0" applyBorder="1"/>
    <xf numFmtId="0" fontId="0" fillId="0" borderId="0" xfId="0" applyFont="1" applyFill="1" applyBorder="1" applyProtection="1"/>
    <xf numFmtId="0" fontId="0" fillId="0" borderId="0" xfId="0" applyBorder="1"/>
    <xf numFmtId="0" fontId="0" fillId="0" borderId="29" xfId="0" applyBorder="1"/>
    <xf numFmtId="0" fontId="0" fillId="0" borderId="30" xfId="0" applyBorder="1"/>
    <xf numFmtId="0" fontId="0" fillId="0" borderId="31" xfId="0" applyBorder="1"/>
    <xf numFmtId="0" fontId="0" fillId="0" borderId="25" xfId="0" applyFont="1" applyFill="1" applyBorder="1" applyProtection="1"/>
    <xf numFmtId="0" fontId="0" fillId="0" borderId="32" xfId="0" applyBorder="1" applyProtection="1"/>
    <xf numFmtId="0" fontId="0" fillId="0" borderId="33" xfId="0" applyFont="1" applyFill="1" applyBorder="1" applyProtection="1"/>
    <xf numFmtId="0" fontId="0" fillId="4" borderId="1" xfId="0" applyFill="1" applyBorder="1" applyProtection="1"/>
    <xf numFmtId="0" fontId="0" fillId="4" borderId="10" xfId="0" applyFill="1" applyBorder="1" applyProtection="1"/>
    <xf numFmtId="0" fontId="0" fillId="4" borderId="17" xfId="0" applyFont="1" applyFill="1" applyBorder="1" applyAlignment="1" applyProtection="1">
      <alignment horizontal="center" vertical="center"/>
    </xf>
    <xf numFmtId="0" fontId="10" fillId="0" borderId="19" xfId="0" applyFont="1" applyFill="1" applyBorder="1" applyAlignment="1" applyProtection="1">
      <alignment vertical="center" wrapText="1"/>
      <protection locked="0"/>
    </xf>
    <xf numFmtId="0" fontId="0" fillId="4" borderId="7" xfId="0" applyFill="1" applyBorder="1" applyProtection="1"/>
    <xf numFmtId="0" fontId="0" fillId="4" borderId="3" xfId="0" applyFill="1" applyBorder="1" applyProtection="1"/>
    <xf numFmtId="0" fontId="0" fillId="4" borderId="8" xfId="0" applyFill="1" applyBorder="1" applyProtection="1"/>
    <xf numFmtId="0" fontId="0" fillId="4" borderId="1" xfId="0" applyFont="1" applyFill="1" applyBorder="1" applyProtection="1"/>
    <xf numFmtId="1" fontId="0" fillId="4" borderId="1" xfId="0" applyNumberFormat="1" applyFont="1" applyFill="1" applyBorder="1" applyAlignment="1" applyProtection="1">
      <alignment horizontal="center"/>
    </xf>
    <xf numFmtId="0" fontId="10" fillId="4" borderId="1" xfId="0" applyFont="1" applyFill="1" applyBorder="1" applyProtection="1"/>
    <xf numFmtId="0" fontId="0" fillId="0" borderId="1" xfId="0" applyFont="1" applyBorder="1" applyProtection="1">
      <protection locked="0"/>
    </xf>
    <xf numFmtId="0" fontId="0" fillId="0" borderId="1" xfId="0" applyFont="1" applyBorder="1" applyAlignment="1" applyProtection="1">
      <alignment horizontal="center" vertical="center"/>
      <protection locked="0"/>
    </xf>
    <xf numFmtId="0" fontId="9" fillId="0" borderId="15" xfId="0" applyFont="1" applyBorder="1" applyProtection="1">
      <protection locked="0"/>
    </xf>
    <xf numFmtId="0" fontId="9" fillId="0" borderId="6" xfId="0" applyFont="1" applyBorder="1" applyProtection="1">
      <protection locked="0"/>
    </xf>
    <xf numFmtId="0" fontId="9" fillId="0" borderId="16" xfId="0" applyFont="1" applyBorder="1" applyProtection="1">
      <protection locked="0"/>
    </xf>
    <xf numFmtId="0" fontId="0" fillId="4" borderId="4" xfId="0" applyFont="1" applyFill="1" applyBorder="1" applyProtection="1"/>
    <xf numFmtId="0" fontId="0" fillId="0" borderId="15" xfId="0" applyBorder="1" applyProtection="1">
      <protection locked="0"/>
    </xf>
    <xf numFmtId="0" fontId="0" fillId="0" borderId="6" xfId="0" applyBorder="1" applyProtection="1">
      <protection locked="0"/>
    </xf>
    <xf numFmtId="0" fontId="0" fillId="0" borderId="16" xfId="0" applyBorder="1" applyProtection="1">
      <protection locked="0"/>
    </xf>
    <xf numFmtId="0" fontId="8" fillId="4" borderId="4" xfId="0" applyFont="1" applyFill="1" applyBorder="1" applyProtection="1"/>
    <xf numFmtId="0" fontId="10" fillId="0" borderId="19" xfId="0" applyFont="1" applyFill="1" applyBorder="1" applyAlignment="1" applyProtection="1">
      <alignment vertical="center" wrapText="1"/>
    </xf>
    <xf numFmtId="0" fontId="10" fillId="4" borderId="1" xfId="0" applyFont="1" applyFill="1" applyBorder="1" applyAlignment="1" applyProtection="1">
      <alignment horizontal="left" vertical="center" wrapText="1"/>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10" fillId="4" borderId="1" xfId="0" applyFont="1" applyFill="1" applyBorder="1" applyAlignment="1" applyProtection="1">
      <alignment vertical="center" wrapText="1"/>
      <protection locked="0"/>
    </xf>
    <xf numFmtId="0" fontId="10" fillId="4" borderId="18" xfId="0" applyFont="1" applyFill="1" applyBorder="1" applyAlignment="1" applyProtection="1">
      <alignment horizontal="left" vertical="center"/>
      <protection locked="0"/>
    </xf>
    <xf numFmtId="0" fontId="10" fillId="4" borderId="34" xfId="0" applyFont="1" applyFill="1" applyBorder="1" applyAlignment="1" applyProtection="1">
      <alignment horizontal="left" vertical="center"/>
      <protection locked="0"/>
    </xf>
  </cellXfs>
  <cellStyles count="2">
    <cellStyle name="Normal" xfId="0" builtinId="0"/>
    <cellStyle name="Normal 2" xfId="1"/>
  </cellStyles>
  <dxfs count="30">
    <dxf>
      <border>
        <left/>
        <top/>
        <bottom/>
      </border>
    </dxf>
    <dxf>
      <border>
        <left/>
        <right/>
        <bottom/>
      </border>
    </dxf>
    <dxf>
      <border>
        <left/>
        <top/>
        <bottom/>
      </border>
    </dxf>
    <dxf>
      <border>
        <left/>
        <top/>
        <bottom/>
      </border>
    </dxf>
    <dxf>
      <border>
        <left/>
        <right/>
        <bottom/>
      </border>
    </dxf>
    <dxf>
      <border>
        <left/>
        <top/>
        <bottom/>
      </border>
    </dxf>
    <dxf>
      <border>
        <left/>
        <right/>
        <bottom/>
      </border>
    </dxf>
    <dxf>
      <border>
        <left/>
        <top/>
        <bottom/>
      </border>
    </dxf>
    <dxf>
      <border>
        <left/>
        <top/>
        <bottom/>
      </border>
    </dxf>
    <dxf>
      <border>
        <left/>
        <right/>
        <bottom/>
      </border>
    </dxf>
    <dxf>
      <border>
        <left/>
        <top/>
        <bottom/>
      </border>
    </dxf>
    <dxf>
      <border>
        <left/>
        <right/>
        <bottom/>
      </border>
    </dxf>
    <dxf>
      <border>
        <left/>
        <top/>
        <bottom/>
      </border>
    </dxf>
    <dxf>
      <border>
        <left/>
        <right/>
        <bottom/>
      </border>
    </dxf>
    <dxf>
      <border>
        <left/>
        <top/>
        <bottom/>
      </border>
    </dxf>
    <dxf>
      <border>
        <left/>
        <top/>
        <bottom/>
      </border>
    </dxf>
    <dxf>
      <border>
        <left/>
        <right/>
        <bottom/>
      </border>
    </dxf>
    <dxf>
      <border>
        <left/>
        <top/>
        <bottom/>
      </border>
    </dxf>
    <dxf>
      <border>
        <left/>
        <top/>
        <bottom/>
      </border>
    </dxf>
    <dxf>
      <border>
        <left/>
        <right/>
        <bottom/>
      </border>
    </dxf>
    <dxf>
      <border>
        <left/>
        <top/>
        <bottom/>
      </border>
    </dxf>
    <dxf>
      <border>
        <left/>
        <top/>
        <bottom/>
      </border>
    </dxf>
    <dxf>
      <border>
        <left/>
        <right/>
        <bottom/>
      </border>
    </dxf>
    <dxf>
      <border>
        <left/>
        <top/>
        <bottom/>
      </border>
    </dxf>
    <dxf>
      <border>
        <left/>
        <top/>
        <bottom/>
      </border>
    </dxf>
    <dxf>
      <border>
        <left/>
        <right/>
        <bottom/>
      </border>
    </dxf>
    <dxf>
      <border>
        <left/>
        <right/>
        <top/>
        <bottom/>
        <vertical/>
      </border>
    </dxf>
    <dxf>
      <border>
        <left/>
        <right/>
        <bottom/>
        <vertical/>
      </border>
    </dxf>
    <dxf>
      <border>
        <left/>
        <top/>
        <bottom/>
      </border>
    </dxf>
    <dxf>
      <border>
        <left/>
        <right/>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F87D7"/>
      <color rgb="FF4986C3"/>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1.</a:t>
            </a:r>
            <a:r>
              <a:rPr lang="da-DK" sz="2000" baseline="0"/>
              <a:t> Aktivitet: Fremskudt beskæftigelse</a:t>
            </a:r>
            <a:endParaRPr lang="da-DK" sz="2000"/>
          </a:p>
        </c:rich>
      </c:tx>
      <c:layout>
        <c:manualLayout>
          <c:xMode val="edge"/>
          <c:yMode val="edge"/>
          <c:x val="0.25819087768067295"/>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Eksempel!$C$2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F4F2-DA49-9F00-D54D02C17BC3}"/>
            </c:ext>
          </c:extLst>
        </c:ser>
        <c:ser>
          <c:idx val="1"/>
          <c:order val="1"/>
          <c:tx>
            <c:strRef>
              <c:f>Eksempel!$D$2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F4F2-DA49-9F00-D54D02C17BC3}"/>
            </c:ext>
          </c:extLst>
        </c:ser>
        <c:dLbls>
          <c:showLegendKey val="0"/>
          <c:showVal val="0"/>
          <c:showCatName val="0"/>
          <c:showSerName val="0"/>
          <c:showPercent val="0"/>
          <c:showBubbleSize val="0"/>
        </c:dLbls>
        <c:gapWidth val="219"/>
        <c:overlap val="-27"/>
        <c:axId val="-148106096"/>
        <c:axId val="-148100112"/>
      </c:barChart>
      <c:catAx>
        <c:axId val="-14810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0112"/>
        <c:crosses val="autoZero"/>
        <c:auto val="1"/>
        <c:lblAlgn val="ctr"/>
        <c:lblOffset val="100"/>
        <c:noMultiLvlLbl val="0"/>
      </c:catAx>
      <c:valAx>
        <c:axId val="-148100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6096"/>
        <c:crosses val="autoZero"/>
        <c:crossBetween val="between"/>
      </c:valAx>
      <c:spPr>
        <a:noFill/>
        <a:ln w="25400">
          <a:noFill/>
        </a:ln>
      </c:spPr>
    </c:plotArea>
    <c:legend>
      <c:legendPos val="b"/>
      <c:layout/>
      <c:overlay val="0"/>
      <c:txPr>
        <a:bodyPr/>
        <a:lstStyle/>
        <a:p>
          <a:pPr>
            <a:defRPr sz="1100">
              <a:solidFill>
                <a:schemeClr val="tx1">
                  <a:lumMod val="65000"/>
                  <a:lumOff val="35000"/>
                </a:schemeClr>
              </a:solidFill>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feb!$C$2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feb!$A$16:$A$20</c:f>
              <c:numCache>
                <c:formatCode>General</c:formatCode>
                <c:ptCount val="5"/>
                <c:pt idx="0">
                  <c:v>0</c:v>
                </c:pt>
                <c:pt idx="1">
                  <c:v>0</c:v>
                </c:pt>
                <c:pt idx="2">
                  <c:v>0</c:v>
                </c:pt>
                <c:pt idx="3">
                  <c:v>0</c:v>
                </c:pt>
                <c:pt idx="4">
                  <c:v>0</c:v>
                </c:pt>
              </c:numCache>
            </c:numRef>
          </c:cat>
          <c:val>
            <c:numRef>
              <c:f>feb!$C$16:$C$20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48-3344-84A5-1BA0CB2DF1E0}"/>
            </c:ext>
          </c:extLst>
        </c:ser>
        <c:ser>
          <c:idx val="1"/>
          <c:order val="1"/>
          <c:tx>
            <c:strRef>
              <c:f>feb!$D$2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feb!$A$16:$A$20</c:f>
              <c:numCache>
                <c:formatCode>General</c:formatCode>
                <c:ptCount val="5"/>
                <c:pt idx="0">
                  <c:v>0</c:v>
                </c:pt>
                <c:pt idx="1">
                  <c:v>0</c:v>
                </c:pt>
                <c:pt idx="2">
                  <c:v>0</c:v>
                </c:pt>
                <c:pt idx="3">
                  <c:v>0</c:v>
                </c:pt>
                <c:pt idx="4">
                  <c:v>0</c:v>
                </c:pt>
              </c:numCache>
            </c:numRef>
          </c:cat>
          <c:val>
            <c:numRef>
              <c:f>feb!$D$16:$D$20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648-3344-84A5-1BA0CB2DF1E0}"/>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feb!$C$2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feb!$A$22:$A$26</c:f>
              <c:numCache>
                <c:formatCode>General</c:formatCode>
                <c:ptCount val="5"/>
                <c:pt idx="0">
                  <c:v>0</c:v>
                </c:pt>
                <c:pt idx="1">
                  <c:v>0</c:v>
                </c:pt>
                <c:pt idx="2">
                  <c:v>0</c:v>
                </c:pt>
                <c:pt idx="3">
                  <c:v>0</c:v>
                </c:pt>
                <c:pt idx="4">
                  <c:v>0</c:v>
                </c:pt>
              </c:numCache>
            </c:numRef>
          </c:cat>
          <c:val>
            <c:numRef>
              <c:f>feb!$C$22:$C$26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6A-4A44-85D6-C74CCEFB8DB4}"/>
            </c:ext>
          </c:extLst>
        </c:ser>
        <c:ser>
          <c:idx val="1"/>
          <c:order val="1"/>
          <c:tx>
            <c:strRef>
              <c:f>feb!$D$2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feb!$A$22:$A$26</c:f>
              <c:numCache>
                <c:formatCode>General</c:formatCode>
                <c:ptCount val="5"/>
                <c:pt idx="0">
                  <c:v>0</c:v>
                </c:pt>
                <c:pt idx="1">
                  <c:v>0</c:v>
                </c:pt>
                <c:pt idx="2">
                  <c:v>0</c:v>
                </c:pt>
                <c:pt idx="3">
                  <c:v>0</c:v>
                </c:pt>
                <c:pt idx="4">
                  <c:v>0</c:v>
                </c:pt>
              </c:numCache>
            </c:numRef>
          </c:cat>
          <c:val>
            <c:numRef>
              <c:f>feb!$D$22:$D$26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C6A-4A44-85D6-C74CCEFB8DB4}"/>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910425557492337"/>
          <c:y val="1.4741967477481969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mar!$C$2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mar!$A$4:$A$8</c:f>
              <c:numCache>
                <c:formatCode>General</c:formatCode>
                <c:ptCount val="5"/>
                <c:pt idx="0">
                  <c:v>0</c:v>
                </c:pt>
                <c:pt idx="1">
                  <c:v>0</c:v>
                </c:pt>
                <c:pt idx="2">
                  <c:v>0</c:v>
                </c:pt>
                <c:pt idx="3">
                  <c:v>0</c:v>
                </c:pt>
                <c:pt idx="4">
                  <c:v>0</c:v>
                </c:pt>
              </c:numCache>
            </c:numRef>
          </c:cat>
          <c:val>
            <c:numRef>
              <c:f>mar!$C$4:$C$8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AA-D948-BBF8-397E2F72EC5E}"/>
            </c:ext>
          </c:extLst>
        </c:ser>
        <c:ser>
          <c:idx val="1"/>
          <c:order val="1"/>
          <c:tx>
            <c:strRef>
              <c:f>mar!$D$2</c:f>
              <c:strCache>
                <c:ptCount val="1"/>
                <c:pt idx="0">
                  <c:v>I alt til dato</c:v>
                </c:pt>
              </c:strCache>
            </c:strRef>
          </c:tx>
          <c:spPr>
            <a:solidFill>
              <a:srgbClr val="387026"/>
            </a:solidFill>
          </c:spPr>
          <c:invertIfNegative val="0"/>
          <c:cat>
            <c:numRef>
              <c:f>mar!$A$4:$A$8</c:f>
              <c:numCache>
                <c:formatCode>General</c:formatCode>
                <c:ptCount val="5"/>
                <c:pt idx="0">
                  <c:v>0</c:v>
                </c:pt>
                <c:pt idx="1">
                  <c:v>0</c:v>
                </c:pt>
                <c:pt idx="2">
                  <c:v>0</c:v>
                </c:pt>
                <c:pt idx="3">
                  <c:v>0</c:v>
                </c:pt>
                <c:pt idx="4">
                  <c:v>0</c:v>
                </c:pt>
              </c:numCache>
            </c:numRef>
          </c:cat>
          <c:val>
            <c:numRef>
              <c:f>mar!$D$4:$D$8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CAA-D948-BBF8-397E2F72EC5E}"/>
            </c:ext>
          </c:extLst>
        </c:ser>
        <c:dLbls>
          <c:showLegendKey val="0"/>
          <c:showVal val="0"/>
          <c:showCatName val="0"/>
          <c:showSerName val="0"/>
          <c:showPercent val="0"/>
          <c:showBubbleSize val="0"/>
        </c:dLbls>
        <c:gapWidth val="219"/>
        <c:overlap val="-27"/>
        <c:axId val="-32593792"/>
        <c:axId val="-32604128"/>
      </c:barChart>
      <c:catAx>
        <c:axId val="-3259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4128"/>
        <c:crosses val="autoZero"/>
        <c:auto val="1"/>
        <c:lblAlgn val="ctr"/>
        <c:lblOffset val="100"/>
        <c:noMultiLvlLbl val="0"/>
      </c:catAx>
      <c:valAx>
        <c:axId val="-32604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379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103573157437"/>
          <c:y val="2.7223716142443705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mar!$C$2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mar!$A$10:$A$14</c:f>
              <c:numCache>
                <c:formatCode>General</c:formatCode>
                <c:ptCount val="5"/>
                <c:pt idx="0">
                  <c:v>0</c:v>
                </c:pt>
                <c:pt idx="1">
                  <c:v>0</c:v>
                </c:pt>
                <c:pt idx="2">
                  <c:v>0</c:v>
                </c:pt>
                <c:pt idx="3">
                  <c:v>0</c:v>
                </c:pt>
                <c:pt idx="4">
                  <c:v>0</c:v>
                </c:pt>
              </c:numCache>
            </c:numRef>
          </c:cat>
          <c:val>
            <c:numRef>
              <c:f>mar!$C$10:$C$14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50-F144-BB3A-00ACBE1D53C3}"/>
            </c:ext>
          </c:extLst>
        </c:ser>
        <c:ser>
          <c:idx val="1"/>
          <c:order val="1"/>
          <c:tx>
            <c:strRef>
              <c:f>mar!$D$2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mar!$A$10:$A$14</c:f>
              <c:numCache>
                <c:formatCode>General</c:formatCode>
                <c:ptCount val="5"/>
                <c:pt idx="0">
                  <c:v>0</c:v>
                </c:pt>
                <c:pt idx="1">
                  <c:v>0</c:v>
                </c:pt>
                <c:pt idx="2">
                  <c:v>0</c:v>
                </c:pt>
                <c:pt idx="3">
                  <c:v>0</c:v>
                </c:pt>
                <c:pt idx="4">
                  <c:v>0</c:v>
                </c:pt>
              </c:numCache>
            </c:numRef>
          </c:cat>
          <c:val>
            <c:numRef>
              <c:f>mar!$D$10:$D$14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E50-F144-BB3A-00ACBE1D53C3}"/>
            </c:ext>
          </c:extLst>
        </c:ser>
        <c:dLbls>
          <c:showLegendKey val="0"/>
          <c:showVal val="0"/>
          <c:showCatName val="0"/>
          <c:showSerName val="0"/>
          <c:showPercent val="0"/>
          <c:showBubbleSize val="0"/>
        </c:dLbls>
        <c:gapWidth val="219"/>
        <c:overlap val="-27"/>
        <c:axId val="-32609024"/>
        <c:axId val="-32600864"/>
      </c:barChart>
      <c:catAx>
        <c:axId val="-326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0864"/>
        <c:crosses val="autoZero"/>
        <c:auto val="1"/>
        <c:lblAlgn val="ctr"/>
        <c:lblOffset val="100"/>
        <c:noMultiLvlLbl val="0"/>
      </c:catAx>
      <c:valAx>
        <c:axId val="-32600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9024"/>
        <c:crosses val="autoZero"/>
        <c:crossBetween val="between"/>
      </c:valAx>
      <c:spPr>
        <a:noFill/>
        <a:ln w="25400">
          <a:noFill/>
        </a:ln>
      </c:spPr>
    </c:plotArea>
    <c:legend>
      <c:legendPos val="r"/>
      <c:layout>
        <c:manualLayout>
          <c:xMode val="edge"/>
          <c:yMode val="edge"/>
          <c:x val="0.2364497918363653"/>
          <c:y val="0.9180618303859559"/>
          <c:w val="0.47289958367273066"/>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mar!$C$2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mar!$A$16:$A$20</c:f>
              <c:numCache>
                <c:formatCode>General</c:formatCode>
                <c:ptCount val="5"/>
                <c:pt idx="0">
                  <c:v>0</c:v>
                </c:pt>
                <c:pt idx="1">
                  <c:v>0</c:v>
                </c:pt>
                <c:pt idx="2">
                  <c:v>0</c:v>
                </c:pt>
                <c:pt idx="3">
                  <c:v>0</c:v>
                </c:pt>
                <c:pt idx="4">
                  <c:v>0</c:v>
                </c:pt>
              </c:numCache>
            </c:numRef>
          </c:cat>
          <c:val>
            <c:numRef>
              <c:f>mar!$C$16:$C$20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E4-4644-A05C-1C8C9F1F60F4}"/>
            </c:ext>
          </c:extLst>
        </c:ser>
        <c:ser>
          <c:idx val="1"/>
          <c:order val="1"/>
          <c:tx>
            <c:strRef>
              <c:f>mar!$D$2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mar!$A$16:$A$20</c:f>
              <c:numCache>
                <c:formatCode>General</c:formatCode>
                <c:ptCount val="5"/>
                <c:pt idx="0">
                  <c:v>0</c:v>
                </c:pt>
                <c:pt idx="1">
                  <c:v>0</c:v>
                </c:pt>
                <c:pt idx="2">
                  <c:v>0</c:v>
                </c:pt>
                <c:pt idx="3">
                  <c:v>0</c:v>
                </c:pt>
                <c:pt idx="4">
                  <c:v>0</c:v>
                </c:pt>
              </c:numCache>
            </c:numRef>
          </c:cat>
          <c:val>
            <c:numRef>
              <c:f>mar!$D$16:$D$20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7E4-4644-A05C-1C8C9F1F60F4}"/>
            </c:ext>
          </c:extLst>
        </c:ser>
        <c:dLbls>
          <c:showLegendKey val="0"/>
          <c:showVal val="0"/>
          <c:showCatName val="0"/>
          <c:showSerName val="0"/>
          <c:showPercent val="0"/>
          <c:showBubbleSize val="0"/>
        </c:dLbls>
        <c:gapWidth val="219"/>
        <c:overlap val="-27"/>
        <c:axId val="-32603040"/>
        <c:axId val="-32598144"/>
      </c:barChart>
      <c:catAx>
        <c:axId val="-3260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8144"/>
        <c:crosses val="autoZero"/>
        <c:auto val="1"/>
        <c:lblAlgn val="ctr"/>
        <c:lblOffset val="100"/>
        <c:noMultiLvlLbl val="0"/>
      </c:catAx>
      <c:valAx>
        <c:axId val="-325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3040"/>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mar!$C$2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mar!$A$22:$A$26</c:f>
              <c:numCache>
                <c:formatCode>General</c:formatCode>
                <c:ptCount val="5"/>
                <c:pt idx="0">
                  <c:v>0</c:v>
                </c:pt>
                <c:pt idx="1">
                  <c:v>0</c:v>
                </c:pt>
                <c:pt idx="2">
                  <c:v>0</c:v>
                </c:pt>
                <c:pt idx="3">
                  <c:v>0</c:v>
                </c:pt>
                <c:pt idx="4">
                  <c:v>0</c:v>
                </c:pt>
              </c:numCache>
            </c:numRef>
          </c:cat>
          <c:val>
            <c:numRef>
              <c:f>mar!$C$22:$C$26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3D-004A-8050-78DAC96891D0}"/>
            </c:ext>
          </c:extLst>
        </c:ser>
        <c:ser>
          <c:idx val="1"/>
          <c:order val="1"/>
          <c:tx>
            <c:strRef>
              <c:f>mar!$D$2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mar!$A$22:$A$26</c:f>
              <c:numCache>
                <c:formatCode>General</c:formatCode>
                <c:ptCount val="5"/>
                <c:pt idx="0">
                  <c:v>0</c:v>
                </c:pt>
                <c:pt idx="1">
                  <c:v>0</c:v>
                </c:pt>
                <c:pt idx="2">
                  <c:v>0</c:v>
                </c:pt>
                <c:pt idx="3">
                  <c:v>0</c:v>
                </c:pt>
                <c:pt idx="4">
                  <c:v>0</c:v>
                </c:pt>
              </c:numCache>
            </c:numRef>
          </c:cat>
          <c:val>
            <c:numRef>
              <c:f>mar!$D$22:$D$26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C3D-004A-8050-78DAC96891D0}"/>
            </c:ext>
          </c:extLst>
        </c:ser>
        <c:dLbls>
          <c:showLegendKey val="0"/>
          <c:showVal val="0"/>
          <c:showCatName val="0"/>
          <c:showSerName val="0"/>
          <c:showPercent val="0"/>
          <c:showBubbleSize val="0"/>
        </c:dLbls>
        <c:gapWidth val="219"/>
        <c:overlap val="-27"/>
        <c:axId val="-32597056"/>
        <c:axId val="-32603584"/>
      </c:barChart>
      <c:catAx>
        <c:axId val="-3259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3584"/>
        <c:crosses val="autoZero"/>
        <c:auto val="1"/>
        <c:lblAlgn val="ctr"/>
        <c:lblOffset val="100"/>
        <c:noMultiLvlLbl val="0"/>
      </c:catAx>
      <c:valAx>
        <c:axId val="-32603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7056"/>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36824171672"/>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apr!$C$2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apr!$A$4:$A$8</c:f>
              <c:numCache>
                <c:formatCode>General</c:formatCode>
                <c:ptCount val="5"/>
                <c:pt idx="0">
                  <c:v>0</c:v>
                </c:pt>
                <c:pt idx="1">
                  <c:v>0</c:v>
                </c:pt>
                <c:pt idx="2">
                  <c:v>0</c:v>
                </c:pt>
                <c:pt idx="3">
                  <c:v>0</c:v>
                </c:pt>
                <c:pt idx="4">
                  <c:v>0</c:v>
                </c:pt>
              </c:numCache>
            </c:numRef>
          </c:cat>
          <c:val>
            <c:numRef>
              <c:f>apr!$C$4:$C$8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26-C34C-BE85-0FBF417062CA}"/>
            </c:ext>
          </c:extLst>
        </c:ser>
        <c:ser>
          <c:idx val="1"/>
          <c:order val="1"/>
          <c:tx>
            <c:strRef>
              <c:f>apr!$C$2</c:f>
              <c:strCache>
                <c:ptCount val="1"/>
                <c:pt idx="0">
                  <c:v>LBF succeskriterie pr. år</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apr!$A$4:$A$8</c:f>
              <c:numCache>
                <c:formatCode>General</c:formatCode>
                <c:ptCount val="5"/>
                <c:pt idx="0">
                  <c:v>0</c:v>
                </c:pt>
                <c:pt idx="1">
                  <c:v>0</c:v>
                </c:pt>
                <c:pt idx="2">
                  <c:v>0</c:v>
                </c:pt>
                <c:pt idx="3">
                  <c:v>0</c:v>
                </c:pt>
                <c:pt idx="4">
                  <c:v>0</c:v>
                </c:pt>
              </c:numCache>
            </c:numRef>
          </c:cat>
          <c:val>
            <c:numRef>
              <c:f>apr!$D$4:$D$8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226-C34C-BE85-0FBF417062CA}"/>
            </c:ext>
          </c:extLst>
        </c:ser>
        <c:dLbls>
          <c:showLegendKey val="0"/>
          <c:showVal val="0"/>
          <c:showCatName val="0"/>
          <c:showSerName val="0"/>
          <c:showPercent val="0"/>
          <c:showBubbleSize val="0"/>
        </c:dLbls>
        <c:gapWidth val="219"/>
        <c:overlap val="-27"/>
        <c:axId val="-32600320"/>
        <c:axId val="-32594336"/>
      </c:barChart>
      <c:catAx>
        <c:axId val="-3260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4336"/>
        <c:crosses val="autoZero"/>
        <c:auto val="1"/>
        <c:lblAlgn val="ctr"/>
        <c:lblOffset val="100"/>
        <c:noMultiLvlLbl val="0"/>
      </c:catAx>
      <c:valAx>
        <c:axId val="-3259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0320"/>
        <c:crosses val="autoZero"/>
        <c:crossBetween val="between"/>
      </c:valAx>
      <c:spPr>
        <a:noFill/>
        <a:ln w="25400">
          <a:noFill/>
        </a:ln>
      </c:spPr>
    </c:plotArea>
    <c:legend>
      <c:legendPos val="r"/>
      <c:layout>
        <c:manualLayout>
          <c:xMode val="edge"/>
          <c:yMode val="edge"/>
          <c:x val="0.21637573055014406"/>
          <c:y val="0.88705850053262181"/>
          <c:w val="0.56445848549270006"/>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4778101187"/>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apr!$C$2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apr!$A$10:$A$14</c:f>
              <c:numCache>
                <c:formatCode>General</c:formatCode>
                <c:ptCount val="5"/>
                <c:pt idx="0">
                  <c:v>0</c:v>
                </c:pt>
                <c:pt idx="1">
                  <c:v>0</c:v>
                </c:pt>
                <c:pt idx="2">
                  <c:v>0</c:v>
                </c:pt>
                <c:pt idx="3">
                  <c:v>0</c:v>
                </c:pt>
                <c:pt idx="4">
                  <c:v>0</c:v>
                </c:pt>
              </c:numCache>
            </c:numRef>
          </c:cat>
          <c:val>
            <c:numRef>
              <c:f>apr!$C$10:$C$14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05-6448-8AC5-2239DB8DFC38}"/>
            </c:ext>
          </c:extLst>
        </c:ser>
        <c:ser>
          <c:idx val="1"/>
          <c:order val="1"/>
          <c:tx>
            <c:strRef>
              <c:f>apr!$D$2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apr!$A$10:$A$14</c:f>
              <c:numCache>
                <c:formatCode>General</c:formatCode>
                <c:ptCount val="5"/>
                <c:pt idx="0">
                  <c:v>0</c:v>
                </c:pt>
                <c:pt idx="1">
                  <c:v>0</c:v>
                </c:pt>
                <c:pt idx="2">
                  <c:v>0</c:v>
                </c:pt>
                <c:pt idx="3">
                  <c:v>0</c:v>
                </c:pt>
                <c:pt idx="4">
                  <c:v>0</c:v>
                </c:pt>
              </c:numCache>
            </c:numRef>
          </c:cat>
          <c:val>
            <c:numRef>
              <c:f>apr!$D$10:$D$14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C05-6448-8AC5-2239DB8DFC38}"/>
            </c:ext>
          </c:extLst>
        </c:ser>
        <c:dLbls>
          <c:showLegendKey val="0"/>
          <c:showVal val="0"/>
          <c:showCatName val="0"/>
          <c:showSerName val="0"/>
          <c:showPercent val="0"/>
          <c:showBubbleSize val="0"/>
        </c:dLbls>
        <c:gapWidth val="219"/>
        <c:overlap val="-27"/>
        <c:axId val="-32602496"/>
        <c:axId val="-32598688"/>
      </c:barChart>
      <c:catAx>
        <c:axId val="-3260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8688"/>
        <c:crosses val="autoZero"/>
        <c:auto val="1"/>
        <c:lblAlgn val="ctr"/>
        <c:lblOffset val="100"/>
        <c:noMultiLvlLbl val="0"/>
      </c:catAx>
      <c:valAx>
        <c:axId val="-32598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2496"/>
        <c:crosses val="autoZero"/>
        <c:crossBetween val="between"/>
      </c:valAx>
      <c:spPr>
        <a:noFill/>
        <a:ln w="25400">
          <a:noFill/>
        </a:ln>
      </c:spPr>
    </c:plotArea>
    <c:legend>
      <c:legendPos val="r"/>
      <c:layout>
        <c:manualLayout>
          <c:xMode val="edge"/>
          <c:yMode val="edge"/>
          <c:x val="0.23785731680447161"/>
          <c:y val="0.9180618303859559"/>
          <c:w val="0.4727688935790243"/>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apr!$C$2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apr!$A$16:$A$20</c:f>
              <c:numCache>
                <c:formatCode>General</c:formatCode>
                <c:ptCount val="5"/>
                <c:pt idx="0">
                  <c:v>0</c:v>
                </c:pt>
                <c:pt idx="1">
                  <c:v>0</c:v>
                </c:pt>
                <c:pt idx="2">
                  <c:v>0</c:v>
                </c:pt>
                <c:pt idx="3">
                  <c:v>0</c:v>
                </c:pt>
                <c:pt idx="4">
                  <c:v>0</c:v>
                </c:pt>
              </c:numCache>
            </c:numRef>
          </c:cat>
          <c:val>
            <c:numRef>
              <c:f>apr!$C$16:$C$20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4C-AD4E-9ACE-A824A2787B04}"/>
            </c:ext>
          </c:extLst>
        </c:ser>
        <c:ser>
          <c:idx val="1"/>
          <c:order val="1"/>
          <c:tx>
            <c:strRef>
              <c:f>apr!$D$2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apr!$A$16:$A$20</c:f>
              <c:numCache>
                <c:formatCode>General</c:formatCode>
                <c:ptCount val="5"/>
                <c:pt idx="0">
                  <c:v>0</c:v>
                </c:pt>
                <c:pt idx="1">
                  <c:v>0</c:v>
                </c:pt>
                <c:pt idx="2">
                  <c:v>0</c:v>
                </c:pt>
                <c:pt idx="3">
                  <c:v>0</c:v>
                </c:pt>
                <c:pt idx="4">
                  <c:v>0</c:v>
                </c:pt>
              </c:numCache>
            </c:numRef>
          </c:cat>
          <c:val>
            <c:numRef>
              <c:f>apr!$D$16:$D$20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94C-AD4E-9ACE-A824A2787B04}"/>
            </c:ext>
          </c:extLst>
        </c:ser>
        <c:dLbls>
          <c:showLegendKey val="0"/>
          <c:showVal val="0"/>
          <c:showCatName val="0"/>
          <c:showSerName val="0"/>
          <c:showPercent val="0"/>
          <c:showBubbleSize val="0"/>
        </c:dLbls>
        <c:gapWidth val="219"/>
        <c:overlap val="-27"/>
        <c:axId val="-32596512"/>
        <c:axId val="-32604672"/>
      </c:barChart>
      <c:catAx>
        <c:axId val="-3259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4672"/>
        <c:crosses val="autoZero"/>
        <c:auto val="1"/>
        <c:lblAlgn val="ctr"/>
        <c:lblOffset val="100"/>
        <c:noMultiLvlLbl val="0"/>
      </c:catAx>
      <c:valAx>
        <c:axId val="-3260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651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apr!$C$2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apr!$A$22:$A$26</c:f>
              <c:numCache>
                <c:formatCode>General</c:formatCode>
                <c:ptCount val="5"/>
                <c:pt idx="0">
                  <c:v>0</c:v>
                </c:pt>
                <c:pt idx="1">
                  <c:v>0</c:v>
                </c:pt>
                <c:pt idx="2">
                  <c:v>0</c:v>
                </c:pt>
                <c:pt idx="3">
                  <c:v>0</c:v>
                </c:pt>
                <c:pt idx="4">
                  <c:v>0</c:v>
                </c:pt>
              </c:numCache>
            </c:numRef>
          </c:cat>
          <c:val>
            <c:numRef>
              <c:f>apr!$C$22:$C$26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2C-874A-9B7E-548DCD7CC000}"/>
            </c:ext>
          </c:extLst>
        </c:ser>
        <c:ser>
          <c:idx val="1"/>
          <c:order val="1"/>
          <c:tx>
            <c:strRef>
              <c:f>apr!$D$2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apr!$A$22:$A$26</c:f>
              <c:numCache>
                <c:formatCode>General</c:formatCode>
                <c:ptCount val="5"/>
                <c:pt idx="0">
                  <c:v>0</c:v>
                </c:pt>
                <c:pt idx="1">
                  <c:v>0</c:v>
                </c:pt>
                <c:pt idx="2">
                  <c:v>0</c:v>
                </c:pt>
                <c:pt idx="3">
                  <c:v>0</c:v>
                </c:pt>
                <c:pt idx="4">
                  <c:v>0</c:v>
                </c:pt>
              </c:numCache>
            </c:numRef>
          </c:cat>
          <c:val>
            <c:numRef>
              <c:f>apr!$D$22:$D$26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C2C-874A-9B7E-548DCD7CC000}"/>
            </c:ext>
          </c:extLst>
        </c:ser>
        <c:dLbls>
          <c:showLegendKey val="0"/>
          <c:showVal val="0"/>
          <c:showCatName val="0"/>
          <c:showSerName val="0"/>
          <c:showPercent val="0"/>
          <c:showBubbleSize val="0"/>
        </c:dLbls>
        <c:gapWidth val="219"/>
        <c:overlap val="-27"/>
        <c:axId val="-32595968"/>
        <c:axId val="-32595424"/>
      </c:barChart>
      <c:catAx>
        <c:axId val="-3259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5424"/>
        <c:crosses val="autoZero"/>
        <c:auto val="1"/>
        <c:lblAlgn val="ctr"/>
        <c:lblOffset val="100"/>
        <c:noMultiLvlLbl val="0"/>
      </c:catAx>
      <c:valAx>
        <c:axId val="-32595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596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Lommepengeprojekt</a:t>
            </a:r>
          </a:p>
          <a:p>
            <a:pPr>
              <a:defRPr sz="2000" b="0" i="0" u="none" strike="noStrike" kern="1200" spc="0" baseline="0">
                <a:solidFill>
                  <a:schemeClr val="tx1">
                    <a:lumMod val="65000"/>
                    <a:lumOff val="35000"/>
                  </a:schemeClr>
                </a:solidFill>
                <a:latin typeface="+mn-lt"/>
                <a:ea typeface="+mn-ea"/>
                <a:cs typeface="+mn-cs"/>
              </a:defRPr>
            </a:pPr>
            <a:endParaRPr lang="da-DK" sz="2000"/>
          </a:p>
        </c:rich>
      </c:tx>
      <c:layout>
        <c:manualLayout>
          <c:xMode val="edge"/>
          <c:yMode val="edge"/>
          <c:x val="0.27154377026401116"/>
          <c:y val="4.1988374934914516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Eksempel!$C$2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Eksempel!$A$14:$A$17</c:f>
              <c:strCache>
                <c:ptCount val="3"/>
                <c:pt idx="0">
                  <c:v>Antal personer har skrevet en ansøgning</c:v>
                </c:pt>
                <c:pt idx="1">
                  <c:v>Antal personer er startet i lommepengejob</c:v>
                </c:pt>
                <c:pt idx="2">
                  <c:v>Antal personer der er gået fra lommepengejob til fritidsjob</c:v>
                </c:pt>
              </c:strCache>
            </c:strRef>
          </c:cat>
          <c:val>
            <c:numRef>
              <c:f>Eksempel!$C$14:$C$17</c:f>
              <c:numCache>
                <c:formatCode>General</c:formatCode>
                <c:ptCount val="4"/>
                <c:pt idx="0">
                  <c:v>40</c:v>
                </c:pt>
                <c:pt idx="1">
                  <c:v>30</c:v>
                </c:pt>
                <c:pt idx="2">
                  <c:v>20</c:v>
                </c:pt>
              </c:numCache>
            </c:numRef>
          </c:val>
          <c:extLst xmlns:c16r2="http://schemas.microsoft.com/office/drawing/2015/06/chart">
            <c:ext xmlns:c16="http://schemas.microsoft.com/office/drawing/2014/chart" uri="{C3380CC4-5D6E-409C-BE32-E72D297353CC}">
              <c16:uniqueId val="{00000000-A3A0-554E-9F24-8C33038083D5}"/>
            </c:ext>
          </c:extLst>
        </c:ser>
        <c:ser>
          <c:idx val="1"/>
          <c:order val="1"/>
          <c:tx>
            <c:strRef>
              <c:f>Eksempel!$D$2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Eksempel!$A$14:$A$17</c:f>
              <c:strCache>
                <c:ptCount val="3"/>
                <c:pt idx="0">
                  <c:v>Antal personer har skrevet en ansøgning</c:v>
                </c:pt>
                <c:pt idx="1">
                  <c:v>Antal personer er startet i lommepengejob</c:v>
                </c:pt>
                <c:pt idx="2">
                  <c:v>Antal personer der er gået fra lommepengejob til fritidsjob</c:v>
                </c:pt>
              </c:strCache>
            </c:strRef>
          </c:cat>
          <c:val>
            <c:numRef>
              <c:f>Eksempel!$D$14:$D$17</c:f>
              <c:numCache>
                <c:formatCode>General</c:formatCode>
                <c:ptCount val="4"/>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A3A0-554E-9F24-8C33038083D5}"/>
            </c:ext>
          </c:extLst>
        </c:ser>
        <c:dLbls>
          <c:showLegendKey val="0"/>
          <c:showVal val="0"/>
          <c:showCatName val="0"/>
          <c:showSerName val="0"/>
          <c:showPercent val="0"/>
          <c:showBubbleSize val="0"/>
        </c:dLbls>
        <c:gapWidth val="219"/>
        <c:overlap val="-27"/>
        <c:axId val="-148104464"/>
        <c:axId val="-148098480"/>
      </c:barChart>
      <c:catAx>
        <c:axId val="-14810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8480"/>
        <c:crosses val="autoZero"/>
        <c:auto val="1"/>
        <c:lblAlgn val="ctr"/>
        <c:lblOffset val="100"/>
        <c:noMultiLvlLbl val="0"/>
      </c:catAx>
      <c:valAx>
        <c:axId val="-148098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446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44548195415"/>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maj!$C$2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maj!$A$4:$A$8</c:f>
              <c:numCache>
                <c:formatCode>General</c:formatCode>
                <c:ptCount val="5"/>
                <c:pt idx="0">
                  <c:v>0</c:v>
                </c:pt>
                <c:pt idx="1">
                  <c:v>0</c:v>
                </c:pt>
                <c:pt idx="2">
                  <c:v>0</c:v>
                </c:pt>
                <c:pt idx="3">
                  <c:v>0</c:v>
                </c:pt>
                <c:pt idx="4">
                  <c:v>0</c:v>
                </c:pt>
              </c:numCache>
            </c:numRef>
          </c:cat>
          <c:val>
            <c:numRef>
              <c:f>maj!$C$4:$C$8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92-CA4D-9ABF-221802B338F1}"/>
            </c:ext>
          </c:extLst>
        </c:ser>
        <c:ser>
          <c:idx val="1"/>
          <c:order val="1"/>
          <c:tx>
            <c:strRef>
              <c:f>maj!$D$2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maj!$A$4:$A$8</c:f>
              <c:numCache>
                <c:formatCode>General</c:formatCode>
                <c:ptCount val="5"/>
                <c:pt idx="0">
                  <c:v>0</c:v>
                </c:pt>
                <c:pt idx="1">
                  <c:v>0</c:v>
                </c:pt>
                <c:pt idx="2">
                  <c:v>0</c:v>
                </c:pt>
                <c:pt idx="3">
                  <c:v>0</c:v>
                </c:pt>
                <c:pt idx="4">
                  <c:v>0</c:v>
                </c:pt>
              </c:numCache>
            </c:numRef>
          </c:cat>
          <c:val>
            <c:numRef>
              <c:f>maj!$D$4:$D$8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A92-CA4D-9ABF-221802B338F1}"/>
            </c:ext>
          </c:extLst>
        </c:ser>
        <c:dLbls>
          <c:showLegendKey val="0"/>
          <c:showVal val="0"/>
          <c:showCatName val="0"/>
          <c:showSerName val="0"/>
          <c:showPercent val="0"/>
          <c:showBubbleSize val="0"/>
        </c:dLbls>
        <c:gapWidth val="219"/>
        <c:overlap val="-27"/>
        <c:axId val="-32601952"/>
        <c:axId val="-32608480"/>
      </c:barChart>
      <c:catAx>
        <c:axId val="-3260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8480"/>
        <c:crosses val="autoZero"/>
        <c:auto val="1"/>
        <c:lblAlgn val="ctr"/>
        <c:lblOffset val="100"/>
        <c:noMultiLvlLbl val="0"/>
      </c:catAx>
      <c:valAx>
        <c:axId val="-32608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1952"/>
        <c:crosses val="autoZero"/>
        <c:crossBetween val="between"/>
      </c:valAx>
      <c:spPr>
        <a:noFill/>
        <a:ln w="25400">
          <a:noFill/>
        </a:ln>
      </c:spPr>
    </c:plotArea>
    <c:legend>
      <c:legendPos val="r"/>
      <c:layout>
        <c:manualLayout>
          <c:xMode val="edge"/>
          <c:yMode val="edge"/>
          <c:x val="0.21654948335918978"/>
          <c:y val="0.88705850053262181"/>
          <c:w val="0.56507317858501893"/>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3508833785"/>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maj!$C$2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maj!$A$10:$A$14</c:f>
              <c:numCache>
                <c:formatCode>General</c:formatCode>
                <c:ptCount val="5"/>
                <c:pt idx="0">
                  <c:v>0</c:v>
                </c:pt>
                <c:pt idx="1">
                  <c:v>0</c:v>
                </c:pt>
                <c:pt idx="2">
                  <c:v>0</c:v>
                </c:pt>
                <c:pt idx="3">
                  <c:v>0</c:v>
                </c:pt>
                <c:pt idx="4">
                  <c:v>0</c:v>
                </c:pt>
              </c:numCache>
            </c:numRef>
          </c:cat>
          <c:val>
            <c:numRef>
              <c:f>maj!$C$10:$C$14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E3-C84D-9A8C-EBBC782D26E4}"/>
            </c:ext>
          </c:extLst>
        </c:ser>
        <c:ser>
          <c:idx val="1"/>
          <c:order val="1"/>
          <c:tx>
            <c:strRef>
              <c:f>maj!$D$2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maj!$A$10:$A$14</c:f>
              <c:numCache>
                <c:formatCode>General</c:formatCode>
                <c:ptCount val="5"/>
                <c:pt idx="0">
                  <c:v>0</c:v>
                </c:pt>
                <c:pt idx="1">
                  <c:v>0</c:v>
                </c:pt>
                <c:pt idx="2">
                  <c:v>0</c:v>
                </c:pt>
                <c:pt idx="3">
                  <c:v>0</c:v>
                </c:pt>
                <c:pt idx="4">
                  <c:v>0</c:v>
                </c:pt>
              </c:numCache>
            </c:numRef>
          </c:cat>
          <c:val>
            <c:numRef>
              <c:f>maj!$D$10:$D$14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8E3-C84D-9A8C-EBBC782D26E4}"/>
            </c:ext>
          </c:extLst>
        </c:ser>
        <c:dLbls>
          <c:showLegendKey val="0"/>
          <c:showVal val="0"/>
          <c:showCatName val="0"/>
          <c:showSerName val="0"/>
          <c:showPercent val="0"/>
          <c:showBubbleSize val="0"/>
        </c:dLbls>
        <c:gapWidth val="219"/>
        <c:overlap val="-27"/>
        <c:axId val="-32597600"/>
        <c:axId val="-32607936"/>
      </c:barChart>
      <c:catAx>
        <c:axId val="-3259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936"/>
        <c:crosses val="autoZero"/>
        <c:auto val="1"/>
        <c:lblAlgn val="ctr"/>
        <c:lblOffset val="100"/>
        <c:noMultiLvlLbl val="0"/>
      </c:catAx>
      <c:valAx>
        <c:axId val="-3260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7600"/>
        <c:crosses val="autoZero"/>
        <c:crossBetween val="between"/>
      </c:valAx>
      <c:spPr>
        <a:noFill/>
        <a:ln w="25400">
          <a:noFill/>
        </a:ln>
      </c:spPr>
    </c:plotArea>
    <c:legend>
      <c:legendPos val="r"/>
      <c:layout>
        <c:manualLayout>
          <c:xMode val="edge"/>
          <c:yMode val="edge"/>
          <c:x val="0.23810273715785527"/>
          <c:y val="0.9180618303859559"/>
          <c:w val="0.47194097006530911"/>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maj!$C$2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maj!$A$16:$A$20</c:f>
              <c:numCache>
                <c:formatCode>General</c:formatCode>
                <c:ptCount val="5"/>
                <c:pt idx="0">
                  <c:v>0</c:v>
                </c:pt>
                <c:pt idx="1">
                  <c:v>0</c:v>
                </c:pt>
                <c:pt idx="2">
                  <c:v>0</c:v>
                </c:pt>
                <c:pt idx="3">
                  <c:v>0</c:v>
                </c:pt>
                <c:pt idx="4">
                  <c:v>0</c:v>
                </c:pt>
              </c:numCache>
            </c:numRef>
          </c:cat>
          <c:val>
            <c:numRef>
              <c:f>maj!$C$16:$C$20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7D-0045-A84F-4CE02A653F00}"/>
            </c:ext>
          </c:extLst>
        </c:ser>
        <c:ser>
          <c:idx val="1"/>
          <c:order val="1"/>
          <c:tx>
            <c:strRef>
              <c:f>maj!$D$2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maj!$A$16:$A$20</c:f>
              <c:numCache>
                <c:formatCode>General</c:formatCode>
                <c:ptCount val="5"/>
                <c:pt idx="0">
                  <c:v>0</c:v>
                </c:pt>
                <c:pt idx="1">
                  <c:v>0</c:v>
                </c:pt>
                <c:pt idx="2">
                  <c:v>0</c:v>
                </c:pt>
                <c:pt idx="3">
                  <c:v>0</c:v>
                </c:pt>
                <c:pt idx="4">
                  <c:v>0</c:v>
                </c:pt>
              </c:numCache>
            </c:numRef>
          </c:cat>
          <c:val>
            <c:numRef>
              <c:f>maj!$D$16:$D$20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9B7D-0045-A84F-4CE02A653F00}"/>
            </c:ext>
          </c:extLst>
        </c:ser>
        <c:dLbls>
          <c:showLegendKey val="0"/>
          <c:showVal val="0"/>
          <c:showCatName val="0"/>
          <c:showSerName val="0"/>
          <c:showPercent val="0"/>
          <c:showBubbleSize val="0"/>
        </c:dLbls>
        <c:gapWidth val="219"/>
        <c:overlap val="-27"/>
        <c:axId val="-32606304"/>
        <c:axId val="-32594880"/>
      </c:barChart>
      <c:catAx>
        <c:axId val="-3260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4880"/>
        <c:crosses val="autoZero"/>
        <c:auto val="1"/>
        <c:lblAlgn val="ctr"/>
        <c:lblOffset val="100"/>
        <c:noMultiLvlLbl val="0"/>
      </c:catAx>
      <c:valAx>
        <c:axId val="-32594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6304"/>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maj!$C$2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maj!$A$22:$A$26</c:f>
              <c:numCache>
                <c:formatCode>General</c:formatCode>
                <c:ptCount val="5"/>
                <c:pt idx="0">
                  <c:v>0</c:v>
                </c:pt>
                <c:pt idx="1">
                  <c:v>0</c:v>
                </c:pt>
                <c:pt idx="2">
                  <c:v>0</c:v>
                </c:pt>
                <c:pt idx="3">
                  <c:v>0</c:v>
                </c:pt>
                <c:pt idx="4">
                  <c:v>0</c:v>
                </c:pt>
              </c:numCache>
            </c:numRef>
          </c:cat>
          <c:val>
            <c:numRef>
              <c:f>maj!$C$22:$C$26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D8-6A4A-AD5A-046E61C4865F}"/>
            </c:ext>
          </c:extLst>
        </c:ser>
        <c:ser>
          <c:idx val="1"/>
          <c:order val="1"/>
          <c:tx>
            <c:strRef>
              <c:f>maj!$D$2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maj!$A$22:$A$26</c:f>
              <c:numCache>
                <c:formatCode>General</c:formatCode>
                <c:ptCount val="5"/>
                <c:pt idx="0">
                  <c:v>0</c:v>
                </c:pt>
                <c:pt idx="1">
                  <c:v>0</c:v>
                </c:pt>
                <c:pt idx="2">
                  <c:v>0</c:v>
                </c:pt>
                <c:pt idx="3">
                  <c:v>0</c:v>
                </c:pt>
                <c:pt idx="4">
                  <c:v>0</c:v>
                </c:pt>
              </c:numCache>
            </c:numRef>
          </c:cat>
          <c:val>
            <c:numRef>
              <c:f>maj!$D$22:$D$26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0BD8-6A4A-AD5A-046E61C4865F}"/>
            </c:ext>
          </c:extLst>
        </c:ser>
        <c:dLbls>
          <c:showLegendKey val="0"/>
          <c:showVal val="0"/>
          <c:showCatName val="0"/>
          <c:showSerName val="0"/>
          <c:showPercent val="0"/>
          <c:showBubbleSize val="0"/>
        </c:dLbls>
        <c:gapWidth val="219"/>
        <c:overlap val="-27"/>
        <c:axId val="-32605760"/>
        <c:axId val="-32606848"/>
      </c:barChart>
      <c:catAx>
        <c:axId val="-326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6848"/>
        <c:crosses val="autoZero"/>
        <c:auto val="1"/>
        <c:lblAlgn val="ctr"/>
        <c:lblOffset val="100"/>
        <c:noMultiLvlLbl val="0"/>
      </c:catAx>
      <c:valAx>
        <c:axId val="-32606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5760"/>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50271582371"/>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v>LBF succeskriterie pr. år</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F8E-0541-B631-947DA0EAF678}"/>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I alt pr. år til dato</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5F8E-0541-B631-947DA0EAF678}"/>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32605216"/>
        <c:axId val="-32601408"/>
      </c:barChart>
      <c:catAx>
        <c:axId val="-3260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1408"/>
        <c:crosses val="autoZero"/>
        <c:auto val="1"/>
        <c:lblAlgn val="ctr"/>
        <c:lblOffset val="100"/>
        <c:noMultiLvlLbl val="0"/>
      </c:catAx>
      <c:valAx>
        <c:axId val="-3260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5216"/>
        <c:crosses val="autoZero"/>
        <c:crossBetween val="between"/>
      </c:valAx>
      <c:spPr>
        <a:noFill/>
        <a:ln w="25400">
          <a:noFill/>
        </a:ln>
      </c:spPr>
    </c:plotArea>
    <c:legend>
      <c:legendPos val="r"/>
      <c:layout>
        <c:manualLayout>
          <c:xMode val="edge"/>
          <c:yMode val="edge"/>
          <c:x val="0.21789461854851397"/>
          <c:y val="0.88566380039315173"/>
          <c:w val="0.56519400346127047"/>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107759002036"/>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58DF-AD4B-9A1E-625341258C17}"/>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58DF-AD4B-9A1E-625341258C17}"/>
            </c:ext>
          </c:extLst>
        </c:ser>
        <c:dLbls>
          <c:showLegendKey val="0"/>
          <c:showVal val="0"/>
          <c:showCatName val="0"/>
          <c:showSerName val="0"/>
          <c:showPercent val="0"/>
          <c:showBubbleSize val="0"/>
        </c:dLbls>
        <c:gapWidth val="219"/>
        <c:overlap val="-27"/>
        <c:axId val="-32599776"/>
        <c:axId val="-32599232"/>
      </c:barChart>
      <c:catAx>
        <c:axId val="-3259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9232"/>
        <c:crosses val="autoZero"/>
        <c:auto val="1"/>
        <c:lblAlgn val="ctr"/>
        <c:lblOffset val="100"/>
        <c:noMultiLvlLbl val="0"/>
      </c:catAx>
      <c:valAx>
        <c:axId val="-32599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599776"/>
        <c:crosses val="autoZero"/>
        <c:crossBetween val="between"/>
      </c:valAx>
      <c:spPr>
        <a:noFill/>
        <a:ln w="25400">
          <a:noFill/>
        </a:ln>
      </c:spPr>
    </c:plotArea>
    <c:legend>
      <c:legendPos val="r"/>
      <c:layout>
        <c:manualLayout>
          <c:xMode val="edge"/>
          <c:yMode val="edge"/>
          <c:x val="0.2366647129080775"/>
          <c:y val="0.92762488705305279"/>
          <c:w val="0.47192482084402382"/>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Eksempel!$C$14:$C$21</c:f>
              <c:numCache>
                <c:formatCode>General</c:formatCode>
                <c:ptCount val="8"/>
                <c:pt idx="0">
                  <c:v>40</c:v>
                </c:pt>
                <c:pt idx="1">
                  <c:v>30</c:v>
                </c:pt>
                <c:pt idx="2">
                  <c:v>20</c:v>
                </c:pt>
              </c:numCache>
            </c:numRef>
          </c:val>
          <c:extLst xmlns:c16r2="http://schemas.microsoft.com/office/drawing/2015/06/chart">
            <c:ext xmlns:c16="http://schemas.microsoft.com/office/drawing/2014/chart" uri="{C3380CC4-5D6E-409C-BE32-E72D297353CC}">
              <c16:uniqueId val="{00000000-D791-C047-B801-27A5A01EE634}"/>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Eksempel!$D$14:$D$21</c:f>
              <c:numCache>
                <c:formatCode>General</c:formatCode>
                <c:ptCount val="8"/>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D791-C047-B801-27A5A01EE634}"/>
            </c:ext>
          </c:extLst>
        </c:ser>
        <c:dLbls>
          <c:showLegendKey val="0"/>
          <c:showVal val="0"/>
          <c:showCatName val="0"/>
          <c:showSerName val="0"/>
          <c:showPercent val="0"/>
          <c:showBubbleSize val="0"/>
        </c:dLbls>
        <c:gapWidth val="219"/>
        <c:overlap val="-27"/>
        <c:axId val="-30262256"/>
        <c:axId val="-30258992"/>
      </c:barChart>
      <c:catAx>
        <c:axId val="-3026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8992"/>
        <c:crosses val="autoZero"/>
        <c:auto val="1"/>
        <c:lblAlgn val="ctr"/>
        <c:lblOffset val="100"/>
        <c:noMultiLvlLbl val="0"/>
      </c:catAx>
      <c:valAx>
        <c:axId val="-30258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2256"/>
        <c:crosses val="autoZero"/>
        <c:crossBetween val="between"/>
      </c:valAx>
      <c:spPr>
        <a:noFill/>
        <a:ln w="25400">
          <a:noFill/>
        </a:ln>
      </c:spPr>
    </c:plotArea>
    <c:legend>
      <c:legendPos val="r"/>
      <c:layout>
        <c:manualLayout>
          <c:xMode val="edge"/>
          <c:yMode val="edge"/>
          <c:x val="0.26667500385981169"/>
          <c:y val="0.90016321846408887"/>
          <c:w val="0.41962096649683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FB8-9541-9C0D-9605CA1639B7}"/>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5FB8-9541-9C0D-9605CA1639B7}"/>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30269328"/>
        <c:axId val="-30266608"/>
      </c:barChart>
      <c:catAx>
        <c:axId val="-3026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6608"/>
        <c:crosses val="autoZero"/>
        <c:auto val="1"/>
        <c:lblAlgn val="ctr"/>
        <c:lblOffset val="100"/>
        <c:noMultiLvlLbl val="0"/>
      </c:catAx>
      <c:valAx>
        <c:axId val="-30266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9328"/>
        <c:crosses val="autoZero"/>
        <c:crossBetween val="between"/>
      </c:valAx>
      <c:spPr>
        <a:noFill/>
        <a:ln w="25400">
          <a:noFill/>
        </a:ln>
      </c:spPr>
    </c:plotArea>
    <c:legend>
      <c:legendPos val="r"/>
      <c:layout>
        <c:manualLayout>
          <c:xMode val="edge"/>
          <c:yMode val="edge"/>
          <c:x val="0.22926486263452875"/>
          <c:y val="0.91307343375556305"/>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50271582371"/>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jun!$C$2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jun!$A$4:$A$8</c:f>
              <c:numCache>
                <c:formatCode>General</c:formatCode>
                <c:ptCount val="5"/>
                <c:pt idx="0">
                  <c:v>0</c:v>
                </c:pt>
                <c:pt idx="1">
                  <c:v>0</c:v>
                </c:pt>
                <c:pt idx="2">
                  <c:v>0</c:v>
                </c:pt>
                <c:pt idx="3">
                  <c:v>0</c:v>
                </c:pt>
                <c:pt idx="4">
                  <c:v>0</c:v>
                </c:pt>
              </c:numCache>
            </c:numRef>
          </c:cat>
          <c:val>
            <c:numRef>
              <c:f>jun!$C$4:$C$8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F5-CD4F-9938-D4B102B19C95}"/>
            </c:ext>
          </c:extLst>
        </c:ser>
        <c:ser>
          <c:idx val="1"/>
          <c:order val="1"/>
          <c:tx>
            <c:strRef>
              <c:f>jun!$D$2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jun!$A$4:$A$8</c:f>
              <c:numCache>
                <c:formatCode>General</c:formatCode>
                <c:ptCount val="5"/>
                <c:pt idx="0">
                  <c:v>0</c:v>
                </c:pt>
                <c:pt idx="1">
                  <c:v>0</c:v>
                </c:pt>
                <c:pt idx="2">
                  <c:v>0</c:v>
                </c:pt>
                <c:pt idx="3">
                  <c:v>0</c:v>
                </c:pt>
                <c:pt idx="4">
                  <c:v>0</c:v>
                </c:pt>
              </c:numCache>
            </c:numRef>
          </c:cat>
          <c:val>
            <c:numRef>
              <c:f>jun!$D$4:$D$8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8F5-CD4F-9938-D4B102B19C95}"/>
            </c:ext>
          </c:extLst>
        </c:ser>
        <c:dLbls>
          <c:showLegendKey val="0"/>
          <c:showVal val="0"/>
          <c:showCatName val="0"/>
          <c:showSerName val="0"/>
          <c:showPercent val="0"/>
          <c:showBubbleSize val="0"/>
        </c:dLbls>
        <c:gapWidth val="219"/>
        <c:overlap val="-27"/>
        <c:axId val="-30267152"/>
        <c:axId val="-30267696"/>
      </c:barChart>
      <c:catAx>
        <c:axId val="-3026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7696"/>
        <c:crosses val="autoZero"/>
        <c:auto val="1"/>
        <c:lblAlgn val="ctr"/>
        <c:lblOffset val="100"/>
        <c:noMultiLvlLbl val="0"/>
      </c:catAx>
      <c:valAx>
        <c:axId val="-30267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71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107759002036"/>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jun!$C$2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jun!$A$10:$A$14</c:f>
              <c:numCache>
                <c:formatCode>General</c:formatCode>
                <c:ptCount val="5"/>
                <c:pt idx="0">
                  <c:v>0</c:v>
                </c:pt>
                <c:pt idx="1">
                  <c:v>0</c:v>
                </c:pt>
                <c:pt idx="2">
                  <c:v>0</c:v>
                </c:pt>
                <c:pt idx="3">
                  <c:v>0</c:v>
                </c:pt>
                <c:pt idx="4">
                  <c:v>0</c:v>
                </c:pt>
              </c:numCache>
            </c:numRef>
          </c:cat>
          <c:val>
            <c:numRef>
              <c:f>jun!$C$10:$C$14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C5-DC4D-931C-BCDC8B79EF1A}"/>
            </c:ext>
          </c:extLst>
        </c:ser>
        <c:ser>
          <c:idx val="1"/>
          <c:order val="1"/>
          <c:tx>
            <c:strRef>
              <c:f>jun!$D$2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jun!$A$10:$A$14</c:f>
              <c:numCache>
                <c:formatCode>General</c:formatCode>
                <c:ptCount val="5"/>
                <c:pt idx="0">
                  <c:v>0</c:v>
                </c:pt>
                <c:pt idx="1">
                  <c:v>0</c:v>
                </c:pt>
                <c:pt idx="2">
                  <c:v>0</c:v>
                </c:pt>
                <c:pt idx="3">
                  <c:v>0</c:v>
                </c:pt>
                <c:pt idx="4">
                  <c:v>0</c:v>
                </c:pt>
              </c:numCache>
            </c:numRef>
          </c:cat>
          <c:val>
            <c:numRef>
              <c:f>jun!$D$10:$D$14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CC5-DC4D-931C-BCDC8B79EF1A}"/>
            </c:ext>
          </c:extLst>
        </c:ser>
        <c:dLbls>
          <c:showLegendKey val="0"/>
          <c:showVal val="0"/>
          <c:showCatName val="0"/>
          <c:showSerName val="0"/>
          <c:showPercent val="0"/>
          <c:showBubbleSize val="0"/>
        </c:dLbls>
        <c:gapWidth val="219"/>
        <c:overlap val="-27"/>
        <c:axId val="-30254096"/>
        <c:axId val="-30266064"/>
      </c:barChart>
      <c:catAx>
        <c:axId val="-3025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6064"/>
        <c:crosses val="autoZero"/>
        <c:auto val="1"/>
        <c:lblAlgn val="ctr"/>
        <c:lblOffset val="100"/>
        <c:noMultiLvlLbl val="0"/>
      </c:catAx>
      <c:valAx>
        <c:axId val="-30266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409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Lektiecafé</a:t>
            </a:r>
          </a:p>
          <a:p>
            <a:pPr>
              <a:defRPr sz="2000" b="0" i="0" u="none" strike="noStrike" kern="1200" spc="0" baseline="0">
                <a:solidFill>
                  <a:schemeClr val="tx1">
                    <a:lumMod val="65000"/>
                    <a:lumOff val="35000"/>
                  </a:schemeClr>
                </a:solidFill>
                <a:latin typeface="+mn-lt"/>
                <a:ea typeface="+mn-ea"/>
                <a:cs typeface="+mn-cs"/>
              </a:defRPr>
            </a:pPr>
            <a:endParaRPr lang="da-DK" sz="2000"/>
          </a:p>
        </c:rich>
      </c:tx>
      <c:layout>
        <c:manualLayout>
          <c:xMode val="edge"/>
          <c:yMode val="edge"/>
          <c:x val="0.40952597134582253"/>
          <c:y val="3.9701692639851606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Eksempel!$C$2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Eksempel!$A$4:$A$6</c:f>
              <c:strCache>
                <c:ptCount val="2"/>
                <c:pt idx="0">
                  <c:v>Antal deltagere i lektiecafé </c:v>
                </c:pt>
                <c:pt idx="1">
                  <c:v>Antal gange caféen har holdt åbent </c:v>
                </c:pt>
              </c:strCache>
            </c:strRef>
          </c:cat>
          <c:val>
            <c:numRef>
              <c:f>Eksempel!$C$4:$C$6</c:f>
              <c:numCache>
                <c:formatCode>General</c:formatCode>
                <c:ptCount val="3"/>
                <c:pt idx="0">
                  <c:v>30</c:v>
                </c:pt>
                <c:pt idx="1">
                  <c:v>8</c:v>
                </c:pt>
              </c:numCache>
            </c:numRef>
          </c:val>
          <c:extLst xmlns:c16r2="http://schemas.microsoft.com/office/drawing/2015/06/chart">
            <c:ext xmlns:c16="http://schemas.microsoft.com/office/drawing/2014/chart" uri="{C3380CC4-5D6E-409C-BE32-E72D297353CC}">
              <c16:uniqueId val="{00000000-38D8-CC48-AC2B-9D287218B15A}"/>
            </c:ext>
          </c:extLst>
        </c:ser>
        <c:ser>
          <c:idx val="1"/>
          <c:order val="1"/>
          <c:tx>
            <c:strRef>
              <c:f>Eksempel!$D$2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Eksempel!$A$4:$A$6</c:f>
              <c:strCache>
                <c:ptCount val="2"/>
                <c:pt idx="0">
                  <c:v>Antal deltagere i lektiecafé </c:v>
                </c:pt>
                <c:pt idx="1">
                  <c:v>Antal gange caféen har holdt åbent </c:v>
                </c:pt>
              </c:strCache>
            </c:strRef>
          </c:cat>
          <c:val>
            <c:numRef>
              <c:f>Eksempel!$D$4:$D$6</c:f>
              <c:numCache>
                <c:formatCode>General</c:formatCode>
                <c:ptCount val="3"/>
                <c:pt idx="0">
                  <c:v>28</c:v>
                </c:pt>
                <c:pt idx="1">
                  <c:v>6</c:v>
                </c:pt>
                <c:pt idx="2">
                  <c:v>0</c:v>
                </c:pt>
              </c:numCache>
            </c:numRef>
          </c:val>
          <c:extLst xmlns:c16r2="http://schemas.microsoft.com/office/drawing/2015/06/chart">
            <c:ext xmlns:c16="http://schemas.microsoft.com/office/drawing/2014/chart" uri="{C3380CC4-5D6E-409C-BE32-E72D297353CC}">
              <c16:uniqueId val="{00000001-38D8-CC48-AC2B-9D287218B15A}"/>
            </c:ext>
          </c:extLst>
        </c:ser>
        <c:dLbls>
          <c:showLegendKey val="0"/>
          <c:showVal val="0"/>
          <c:showCatName val="0"/>
          <c:showSerName val="0"/>
          <c:showPercent val="0"/>
          <c:showBubbleSize val="0"/>
        </c:dLbls>
        <c:gapWidth val="219"/>
        <c:overlap val="-27"/>
        <c:axId val="-148101200"/>
        <c:axId val="-148102288"/>
      </c:barChart>
      <c:catAx>
        <c:axId val="-14810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2288"/>
        <c:crosses val="autoZero"/>
        <c:auto val="1"/>
        <c:lblAlgn val="ctr"/>
        <c:lblOffset val="100"/>
        <c:noMultiLvlLbl val="0"/>
      </c:catAx>
      <c:valAx>
        <c:axId val="-14810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120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jun!$C$2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jun!$A$16:$A$20</c:f>
              <c:numCache>
                <c:formatCode>General</c:formatCode>
                <c:ptCount val="5"/>
                <c:pt idx="0">
                  <c:v>0</c:v>
                </c:pt>
                <c:pt idx="1">
                  <c:v>0</c:v>
                </c:pt>
                <c:pt idx="2">
                  <c:v>0</c:v>
                </c:pt>
                <c:pt idx="3">
                  <c:v>0</c:v>
                </c:pt>
                <c:pt idx="4">
                  <c:v>0</c:v>
                </c:pt>
              </c:numCache>
            </c:numRef>
          </c:cat>
          <c:val>
            <c:numRef>
              <c:f>jun!$C$16:$C$20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FD-DF49-BE91-412EE46070C2}"/>
            </c:ext>
          </c:extLst>
        </c:ser>
        <c:ser>
          <c:idx val="1"/>
          <c:order val="1"/>
          <c:tx>
            <c:strRef>
              <c:f>jun!$D$2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jun!$A$16:$A$20</c:f>
              <c:numCache>
                <c:formatCode>General</c:formatCode>
                <c:ptCount val="5"/>
                <c:pt idx="0">
                  <c:v>0</c:v>
                </c:pt>
                <c:pt idx="1">
                  <c:v>0</c:v>
                </c:pt>
                <c:pt idx="2">
                  <c:v>0</c:v>
                </c:pt>
                <c:pt idx="3">
                  <c:v>0</c:v>
                </c:pt>
                <c:pt idx="4">
                  <c:v>0</c:v>
                </c:pt>
              </c:numCache>
            </c:numRef>
          </c:cat>
          <c:val>
            <c:numRef>
              <c:f>jun!$D$16:$D$20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1AFD-DF49-BE91-412EE46070C2}"/>
            </c:ext>
          </c:extLst>
        </c:ser>
        <c:dLbls>
          <c:showLegendKey val="0"/>
          <c:showVal val="0"/>
          <c:showCatName val="0"/>
          <c:showSerName val="0"/>
          <c:showPercent val="0"/>
          <c:showBubbleSize val="0"/>
        </c:dLbls>
        <c:gapWidth val="219"/>
        <c:overlap val="-27"/>
        <c:axId val="-30260080"/>
        <c:axId val="-30261712"/>
      </c:barChart>
      <c:catAx>
        <c:axId val="-3026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1712"/>
        <c:crosses val="autoZero"/>
        <c:auto val="1"/>
        <c:lblAlgn val="ctr"/>
        <c:lblOffset val="100"/>
        <c:noMultiLvlLbl val="0"/>
      </c:catAx>
      <c:valAx>
        <c:axId val="-30261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008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jun!$C$2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jun!$A$22:$A$26</c:f>
              <c:numCache>
                <c:formatCode>General</c:formatCode>
                <c:ptCount val="5"/>
                <c:pt idx="0">
                  <c:v>0</c:v>
                </c:pt>
                <c:pt idx="1">
                  <c:v>0</c:v>
                </c:pt>
                <c:pt idx="2">
                  <c:v>0</c:v>
                </c:pt>
                <c:pt idx="3">
                  <c:v>0</c:v>
                </c:pt>
                <c:pt idx="4">
                  <c:v>0</c:v>
                </c:pt>
              </c:numCache>
            </c:numRef>
          </c:cat>
          <c:val>
            <c:numRef>
              <c:f>jun!$C$22:$C$26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21-5842-8F8A-CEFE2C30C2EA}"/>
            </c:ext>
          </c:extLst>
        </c:ser>
        <c:ser>
          <c:idx val="1"/>
          <c:order val="1"/>
          <c:tx>
            <c:strRef>
              <c:f>jun!$D$2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jun!$A$22:$A$26</c:f>
              <c:numCache>
                <c:formatCode>General</c:formatCode>
                <c:ptCount val="5"/>
                <c:pt idx="0">
                  <c:v>0</c:v>
                </c:pt>
                <c:pt idx="1">
                  <c:v>0</c:v>
                </c:pt>
                <c:pt idx="2">
                  <c:v>0</c:v>
                </c:pt>
                <c:pt idx="3">
                  <c:v>0</c:v>
                </c:pt>
                <c:pt idx="4">
                  <c:v>0</c:v>
                </c:pt>
              </c:numCache>
            </c:numRef>
          </c:cat>
          <c:val>
            <c:numRef>
              <c:f>jun!$D$22:$D$26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221-5842-8F8A-CEFE2C30C2EA}"/>
            </c:ext>
          </c:extLst>
        </c:ser>
        <c:dLbls>
          <c:showLegendKey val="0"/>
          <c:showVal val="0"/>
          <c:showCatName val="0"/>
          <c:showSerName val="0"/>
          <c:showPercent val="0"/>
          <c:showBubbleSize val="0"/>
        </c:dLbls>
        <c:gapWidth val="219"/>
        <c:overlap val="-27"/>
        <c:axId val="-30265520"/>
        <c:axId val="-30259536"/>
      </c:barChart>
      <c:catAx>
        <c:axId val="-3026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9536"/>
        <c:crosses val="autoZero"/>
        <c:auto val="1"/>
        <c:lblAlgn val="ctr"/>
        <c:lblOffset val="100"/>
        <c:noMultiLvlLbl val="0"/>
      </c:catAx>
      <c:valAx>
        <c:axId val="-30259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552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6095967456"/>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v>LBF succeskriterie pr. år</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CA28-FF43-8391-9C6317031018}"/>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I alt pr. år til dato</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CA28-FF43-8391-9C6317031018}"/>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30268784"/>
        <c:axId val="-30264976"/>
      </c:barChart>
      <c:catAx>
        <c:axId val="-3026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4976"/>
        <c:crosses val="autoZero"/>
        <c:auto val="1"/>
        <c:lblAlgn val="ctr"/>
        <c:lblOffset val="100"/>
        <c:noMultiLvlLbl val="0"/>
      </c:catAx>
      <c:valAx>
        <c:axId val="-30264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8784"/>
        <c:crosses val="autoZero"/>
        <c:crossBetween val="between"/>
      </c:valAx>
      <c:spPr>
        <a:noFill/>
        <a:ln w="25400">
          <a:noFill/>
        </a:ln>
      </c:spPr>
    </c:plotArea>
    <c:legend>
      <c:legendPos val="r"/>
      <c:layout>
        <c:manualLayout>
          <c:xMode val="edge"/>
          <c:yMode val="edge"/>
          <c:x val="0.21722806909410297"/>
          <c:y val="0.88566380039315173"/>
          <c:w val="0.56557575850963837"/>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89686959862"/>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D393-E04A-BDF2-CC834A10988B}"/>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D393-E04A-BDF2-CC834A10988B}"/>
            </c:ext>
          </c:extLst>
        </c:ser>
        <c:dLbls>
          <c:showLegendKey val="0"/>
          <c:showVal val="0"/>
          <c:showCatName val="0"/>
          <c:showSerName val="0"/>
          <c:showPercent val="0"/>
          <c:showBubbleSize val="0"/>
        </c:dLbls>
        <c:gapWidth val="219"/>
        <c:overlap val="-27"/>
        <c:axId val="-30264432"/>
        <c:axId val="-30256816"/>
      </c:barChart>
      <c:catAx>
        <c:axId val="-3026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6816"/>
        <c:crosses val="autoZero"/>
        <c:auto val="1"/>
        <c:lblAlgn val="ctr"/>
        <c:lblOffset val="100"/>
        <c:noMultiLvlLbl val="0"/>
      </c:catAx>
      <c:valAx>
        <c:axId val="-3025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4432"/>
        <c:crosses val="autoZero"/>
        <c:crossBetween val="between"/>
      </c:valAx>
      <c:spPr>
        <a:noFill/>
        <a:ln w="25400">
          <a:noFill/>
        </a:ln>
      </c:spPr>
    </c:plotArea>
    <c:legend>
      <c:legendPos val="r"/>
      <c:layout>
        <c:manualLayout>
          <c:xMode val="edge"/>
          <c:yMode val="edge"/>
          <c:x val="0.23833498861422808"/>
          <c:y val="0.92762488705305279"/>
          <c:w val="0.47248868281708689"/>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Eksempel!$C$14:$C$21</c:f>
              <c:numCache>
                <c:formatCode>General</c:formatCode>
                <c:ptCount val="8"/>
                <c:pt idx="0">
                  <c:v>40</c:v>
                </c:pt>
                <c:pt idx="1">
                  <c:v>30</c:v>
                </c:pt>
                <c:pt idx="2">
                  <c:v>20</c:v>
                </c:pt>
              </c:numCache>
            </c:numRef>
          </c:val>
          <c:extLst xmlns:c16r2="http://schemas.microsoft.com/office/drawing/2015/06/chart">
            <c:ext xmlns:c16="http://schemas.microsoft.com/office/drawing/2014/chart" uri="{C3380CC4-5D6E-409C-BE32-E72D297353CC}">
              <c16:uniqueId val="{00000000-7177-3C43-917A-7330FA7F7A43}"/>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Eksempel!$D$14:$D$21</c:f>
              <c:numCache>
                <c:formatCode>General</c:formatCode>
                <c:ptCount val="8"/>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7177-3C43-917A-7330FA7F7A43}"/>
            </c:ext>
          </c:extLst>
        </c:ser>
        <c:dLbls>
          <c:showLegendKey val="0"/>
          <c:showVal val="0"/>
          <c:showCatName val="0"/>
          <c:showSerName val="0"/>
          <c:showPercent val="0"/>
          <c:showBubbleSize val="0"/>
        </c:dLbls>
        <c:gapWidth val="219"/>
        <c:overlap val="-27"/>
        <c:axId val="-30258448"/>
        <c:axId val="-30263888"/>
      </c:barChart>
      <c:catAx>
        <c:axId val="-3025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3888"/>
        <c:crosses val="autoZero"/>
        <c:auto val="1"/>
        <c:lblAlgn val="ctr"/>
        <c:lblOffset val="100"/>
        <c:noMultiLvlLbl val="0"/>
      </c:catAx>
      <c:valAx>
        <c:axId val="-30263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8448"/>
        <c:crosses val="autoZero"/>
        <c:crossBetween val="between"/>
      </c:valAx>
      <c:spPr>
        <a:noFill/>
        <a:ln w="25400">
          <a:noFill/>
        </a:ln>
      </c:spPr>
    </c:plotArea>
    <c:legend>
      <c:legendPos val="r"/>
      <c:layout>
        <c:manualLayout>
          <c:xMode val="edge"/>
          <c:yMode val="edge"/>
          <c:x val="0.26667500385981169"/>
          <c:y val="0.90016321846408887"/>
          <c:w val="0.41962096649683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C188-FA4E-A12F-C2759348B6EA}"/>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C188-FA4E-A12F-C2759348B6EA}"/>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30261168"/>
        <c:axId val="-30260624"/>
      </c:barChart>
      <c:catAx>
        <c:axId val="-3026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0624"/>
        <c:crosses val="autoZero"/>
        <c:auto val="1"/>
        <c:lblAlgn val="ctr"/>
        <c:lblOffset val="100"/>
        <c:noMultiLvlLbl val="0"/>
      </c:catAx>
      <c:valAx>
        <c:axId val="-30260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1168"/>
        <c:crosses val="autoZero"/>
        <c:crossBetween val="between"/>
      </c:valAx>
      <c:spPr>
        <a:noFill/>
        <a:ln w="25400">
          <a:noFill/>
        </a:ln>
      </c:spPr>
    </c:plotArea>
    <c:legend>
      <c:legendPos val="r"/>
      <c:layout>
        <c:manualLayout>
          <c:xMode val="edge"/>
          <c:yMode val="edge"/>
          <c:x val="0.22926486263452875"/>
          <c:y val="0.91307343375556305"/>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6095967456"/>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jul!$C$2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jul!$C$4:$C$8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72-514A-B70F-D9723ABC11CF}"/>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jul!#REF!</c15:sqref>
                        </c15:formulaRef>
                      </c:ext>
                    </c:extLst>
                  </c:multiLvlStrRef>
                </c15:cat>
              </c15:filteredCategoryTitle>
            </c:ext>
          </c:extLst>
        </c:ser>
        <c:ser>
          <c:idx val="1"/>
          <c:order val="1"/>
          <c:tx>
            <c:strRef>
              <c:f>jul!$D$2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jul!$D$4:$D$8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E72-514A-B70F-D9723ABC11CF}"/>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jul!#REF!</c15:sqref>
                        </c15:formulaRef>
                      </c:ext>
                    </c:extLst>
                  </c:multiLvlStrRef>
                </c15:cat>
              </c15:filteredCategoryTitle>
            </c:ext>
          </c:extLst>
        </c:ser>
        <c:dLbls>
          <c:showLegendKey val="0"/>
          <c:showVal val="0"/>
          <c:showCatName val="0"/>
          <c:showSerName val="0"/>
          <c:showPercent val="0"/>
          <c:showBubbleSize val="0"/>
        </c:dLbls>
        <c:gapWidth val="219"/>
        <c:overlap val="-27"/>
        <c:axId val="-30263344"/>
        <c:axId val="-30268240"/>
      </c:barChart>
      <c:catAx>
        <c:axId val="-3026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8240"/>
        <c:crosses val="autoZero"/>
        <c:auto val="1"/>
        <c:lblAlgn val="ctr"/>
        <c:lblOffset val="100"/>
        <c:noMultiLvlLbl val="0"/>
      </c:catAx>
      <c:valAx>
        <c:axId val="-3026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334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89686959862"/>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jul!$C$2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jul!$A$4:$A$8</c:f>
              <c:numCache>
                <c:formatCode>General</c:formatCode>
                <c:ptCount val="5"/>
                <c:pt idx="0">
                  <c:v>0</c:v>
                </c:pt>
                <c:pt idx="1">
                  <c:v>0</c:v>
                </c:pt>
                <c:pt idx="2">
                  <c:v>0</c:v>
                </c:pt>
                <c:pt idx="3">
                  <c:v>0</c:v>
                </c:pt>
                <c:pt idx="4">
                  <c:v>0</c:v>
                </c:pt>
              </c:numCache>
            </c:numRef>
          </c:cat>
          <c:val>
            <c:numRef>
              <c:f>jul!$C$10:$C$14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6F-BF4D-A9ED-C468407B1282}"/>
            </c:ext>
          </c:extLst>
        </c:ser>
        <c:ser>
          <c:idx val="1"/>
          <c:order val="1"/>
          <c:tx>
            <c:strRef>
              <c:f>jul!$D$2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jul!$A$4:$A$8</c:f>
              <c:numCache>
                <c:formatCode>General</c:formatCode>
                <c:ptCount val="5"/>
                <c:pt idx="0">
                  <c:v>0</c:v>
                </c:pt>
                <c:pt idx="1">
                  <c:v>0</c:v>
                </c:pt>
                <c:pt idx="2">
                  <c:v>0</c:v>
                </c:pt>
                <c:pt idx="3">
                  <c:v>0</c:v>
                </c:pt>
                <c:pt idx="4">
                  <c:v>0</c:v>
                </c:pt>
              </c:numCache>
            </c:numRef>
          </c:cat>
          <c:val>
            <c:numRef>
              <c:f>jul!$D$10:$D$14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B6F-BF4D-A9ED-C468407B1282}"/>
            </c:ext>
          </c:extLst>
        </c:ser>
        <c:dLbls>
          <c:showLegendKey val="0"/>
          <c:showVal val="0"/>
          <c:showCatName val="0"/>
          <c:showSerName val="0"/>
          <c:showPercent val="0"/>
          <c:showBubbleSize val="0"/>
        </c:dLbls>
        <c:gapWidth val="219"/>
        <c:overlap val="-27"/>
        <c:axId val="-30257904"/>
        <c:axId val="-30262800"/>
      </c:barChart>
      <c:catAx>
        <c:axId val="-3025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62800"/>
        <c:crosses val="autoZero"/>
        <c:auto val="1"/>
        <c:lblAlgn val="ctr"/>
        <c:lblOffset val="100"/>
        <c:noMultiLvlLbl val="0"/>
      </c:catAx>
      <c:valAx>
        <c:axId val="-3026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790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jul!$C$2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jul!$A$16:$A$20</c:f>
              <c:numCache>
                <c:formatCode>General</c:formatCode>
                <c:ptCount val="5"/>
                <c:pt idx="0">
                  <c:v>0</c:v>
                </c:pt>
                <c:pt idx="1">
                  <c:v>0</c:v>
                </c:pt>
                <c:pt idx="2">
                  <c:v>0</c:v>
                </c:pt>
                <c:pt idx="3">
                  <c:v>0</c:v>
                </c:pt>
                <c:pt idx="4">
                  <c:v>0</c:v>
                </c:pt>
              </c:numCache>
            </c:numRef>
          </c:cat>
          <c:val>
            <c:numRef>
              <c:f>jul!$C$16:$C$20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16-B647-ABA1-1AD874B65409}"/>
            </c:ext>
          </c:extLst>
        </c:ser>
        <c:ser>
          <c:idx val="1"/>
          <c:order val="1"/>
          <c:tx>
            <c:strRef>
              <c:f>jul!$D$2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jul!$A$16:$A$20</c:f>
              <c:numCache>
                <c:formatCode>General</c:formatCode>
                <c:ptCount val="5"/>
                <c:pt idx="0">
                  <c:v>0</c:v>
                </c:pt>
                <c:pt idx="1">
                  <c:v>0</c:v>
                </c:pt>
                <c:pt idx="2">
                  <c:v>0</c:v>
                </c:pt>
                <c:pt idx="3">
                  <c:v>0</c:v>
                </c:pt>
                <c:pt idx="4">
                  <c:v>0</c:v>
                </c:pt>
              </c:numCache>
            </c:numRef>
          </c:cat>
          <c:val>
            <c:numRef>
              <c:f>jul!$D$16:$D$20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B16-B647-ABA1-1AD874B65409}"/>
            </c:ext>
          </c:extLst>
        </c:ser>
        <c:dLbls>
          <c:showLegendKey val="0"/>
          <c:showVal val="0"/>
          <c:showCatName val="0"/>
          <c:showSerName val="0"/>
          <c:showPercent val="0"/>
          <c:showBubbleSize val="0"/>
        </c:dLbls>
        <c:gapWidth val="219"/>
        <c:overlap val="-27"/>
        <c:axId val="-30254640"/>
        <c:axId val="-30256272"/>
      </c:barChart>
      <c:catAx>
        <c:axId val="-3025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6272"/>
        <c:crosses val="autoZero"/>
        <c:auto val="1"/>
        <c:lblAlgn val="ctr"/>
        <c:lblOffset val="100"/>
        <c:noMultiLvlLbl val="0"/>
      </c:catAx>
      <c:valAx>
        <c:axId val="-3025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46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jul!$C$2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jul!$A$22:$A$26</c:f>
              <c:numCache>
                <c:formatCode>General</c:formatCode>
                <c:ptCount val="5"/>
                <c:pt idx="0">
                  <c:v>0</c:v>
                </c:pt>
                <c:pt idx="1">
                  <c:v>0</c:v>
                </c:pt>
                <c:pt idx="2">
                  <c:v>0</c:v>
                </c:pt>
                <c:pt idx="3">
                  <c:v>0</c:v>
                </c:pt>
                <c:pt idx="4">
                  <c:v>0</c:v>
                </c:pt>
              </c:numCache>
            </c:numRef>
          </c:cat>
          <c:val>
            <c:numRef>
              <c:f>jul!$C$22:$C$26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6F-5B41-B052-DBE96C64D54E}"/>
            </c:ext>
          </c:extLst>
        </c:ser>
        <c:ser>
          <c:idx val="1"/>
          <c:order val="1"/>
          <c:tx>
            <c:strRef>
              <c:f>jul!$D$2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jul!$A$22:$A$26</c:f>
              <c:numCache>
                <c:formatCode>General</c:formatCode>
                <c:ptCount val="5"/>
                <c:pt idx="0">
                  <c:v>0</c:v>
                </c:pt>
                <c:pt idx="1">
                  <c:v>0</c:v>
                </c:pt>
                <c:pt idx="2">
                  <c:v>0</c:v>
                </c:pt>
                <c:pt idx="3">
                  <c:v>0</c:v>
                </c:pt>
                <c:pt idx="4">
                  <c:v>0</c:v>
                </c:pt>
              </c:numCache>
            </c:numRef>
          </c:cat>
          <c:val>
            <c:numRef>
              <c:f>jul!$D$22:$D$26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356F-5B41-B052-DBE96C64D54E}"/>
            </c:ext>
          </c:extLst>
        </c:ser>
        <c:dLbls>
          <c:showLegendKey val="0"/>
          <c:showVal val="0"/>
          <c:showCatName val="0"/>
          <c:showSerName val="0"/>
          <c:showPercent val="0"/>
          <c:showBubbleSize val="0"/>
        </c:dLbls>
        <c:gapWidth val="219"/>
        <c:overlap val="-27"/>
        <c:axId val="-30257360"/>
        <c:axId val="-30255728"/>
      </c:barChart>
      <c:catAx>
        <c:axId val="-3025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5728"/>
        <c:crosses val="autoZero"/>
        <c:auto val="1"/>
        <c:lblAlgn val="ctr"/>
        <c:lblOffset val="100"/>
        <c:noMultiLvlLbl val="0"/>
      </c:catAx>
      <c:valAx>
        <c:axId val="-3025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736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940952380952381"/>
          <c:y val="1.5429830113925604E-2"/>
        </c:manualLayout>
      </c:layout>
      <c:overlay val="0"/>
      <c:spPr>
        <a:noFill/>
        <a:ln w="25400">
          <a:noFill/>
        </a:ln>
      </c:spPr>
    </c:title>
    <c:autoTitleDeleted val="0"/>
    <c:plotArea>
      <c:layout/>
      <c:barChart>
        <c:barDir val="col"/>
        <c:grouping val="clustered"/>
        <c:varyColors val="0"/>
        <c:ser>
          <c:idx val="0"/>
          <c:order val="0"/>
          <c:tx>
            <c:strRef>
              <c:f>jan!$C$2</c:f>
              <c:strCache>
                <c:ptCount val="1"/>
                <c:pt idx="0">
                  <c:v>LBF succeskriterie pr. år</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jan!$A$4:$A$8</c:f>
              <c:numCache>
                <c:formatCode>General</c:formatCode>
                <c:ptCount val="5"/>
              </c:numCache>
            </c:numRef>
          </c:cat>
          <c:val>
            <c:numRef>
              <c:f>jan!$C$4:$C$8</c:f>
              <c:numCache>
                <c:formatCode>General</c:formatCode>
                <c:ptCount val="5"/>
              </c:numCache>
            </c:numRef>
          </c:val>
          <c:extLst xmlns:c16r2="http://schemas.microsoft.com/office/drawing/2015/06/chart">
            <c:ext xmlns:c16="http://schemas.microsoft.com/office/drawing/2014/chart" uri="{C3380CC4-5D6E-409C-BE32-E72D297353CC}">
              <c16:uniqueId val="{00000000-03F5-814D-B377-A61BE5A520F8}"/>
            </c:ext>
          </c:extLst>
        </c:ser>
        <c:ser>
          <c:idx val="1"/>
          <c:order val="1"/>
          <c:tx>
            <c:strRef>
              <c:f>jan!$D$2</c:f>
              <c:strCache>
                <c:ptCount val="1"/>
                <c:pt idx="0">
                  <c:v>I alt til dato</c:v>
                </c:pt>
              </c:strCache>
            </c:strRef>
          </c:tx>
          <c:spPr>
            <a:solidFill>
              <a:srgbClr val="387026"/>
            </a:solidFill>
            <a:ln w="25400">
              <a:no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jan!$A$4:$A$8</c:f>
              <c:numCache>
                <c:formatCode>General</c:formatCode>
                <c:ptCount val="5"/>
              </c:numCache>
            </c:numRef>
          </c:cat>
          <c:val>
            <c:numRef>
              <c:f>jan!$D$4:$D$8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03F5-814D-B377-A61BE5A520F8}"/>
            </c:ext>
          </c:extLst>
        </c:ser>
        <c:dLbls>
          <c:dLblPos val="outEnd"/>
          <c:showLegendKey val="0"/>
          <c:showVal val="1"/>
          <c:showCatName val="0"/>
          <c:showSerName val="0"/>
          <c:showPercent val="0"/>
          <c:showBubbleSize val="0"/>
        </c:dLbls>
        <c:gapWidth val="75"/>
        <c:overlap val="-25"/>
        <c:axId val="-148106640"/>
        <c:axId val="-148096304"/>
      </c:barChart>
      <c:catAx>
        <c:axId val="-14810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6304"/>
        <c:crosses val="autoZero"/>
        <c:auto val="1"/>
        <c:lblAlgn val="ctr"/>
        <c:lblOffset val="100"/>
        <c:noMultiLvlLbl val="0"/>
      </c:catAx>
      <c:valAx>
        <c:axId val="-148096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66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52087807205"/>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v>LBF succeskriterie pr. år</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FBE8-6F4D-A91C-FDA60C6D6A66}"/>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I alt pr. år til dato</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BE8-6F4D-A91C-FDA60C6D6A66}"/>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30255184"/>
        <c:axId val="-28597136"/>
      </c:barChart>
      <c:catAx>
        <c:axId val="-3025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7136"/>
        <c:crosses val="autoZero"/>
        <c:auto val="1"/>
        <c:lblAlgn val="ctr"/>
        <c:lblOffset val="100"/>
        <c:noMultiLvlLbl val="0"/>
      </c:catAx>
      <c:valAx>
        <c:axId val="-28597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0255184"/>
        <c:crosses val="autoZero"/>
        <c:crossBetween val="between"/>
      </c:valAx>
      <c:spPr>
        <a:noFill/>
        <a:ln w="25400">
          <a:noFill/>
        </a:ln>
      </c:spPr>
    </c:plotArea>
    <c:legend>
      <c:legendPos val="r"/>
      <c:layout>
        <c:manualLayout>
          <c:xMode val="edge"/>
          <c:yMode val="edge"/>
          <c:x val="0.21671937702002125"/>
          <c:y val="0.88566380039315173"/>
          <c:w val="0.56567449729940766"/>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88558088948"/>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DA6E-AF4D-9B75-E3CD46D8DCC9}"/>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DA6E-AF4D-9B75-E3CD46D8DCC9}"/>
            </c:ext>
          </c:extLst>
        </c:ser>
        <c:dLbls>
          <c:showLegendKey val="0"/>
          <c:showVal val="0"/>
          <c:showCatName val="0"/>
          <c:showSerName val="0"/>
          <c:showPercent val="0"/>
          <c:showBubbleSize val="0"/>
        </c:dLbls>
        <c:gapWidth val="219"/>
        <c:overlap val="-27"/>
        <c:axId val="-28608016"/>
        <c:axId val="-28606384"/>
      </c:barChart>
      <c:catAx>
        <c:axId val="-2860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6384"/>
        <c:crosses val="autoZero"/>
        <c:auto val="1"/>
        <c:lblAlgn val="ctr"/>
        <c:lblOffset val="100"/>
        <c:noMultiLvlLbl val="0"/>
      </c:catAx>
      <c:valAx>
        <c:axId val="-28606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8016"/>
        <c:crosses val="autoZero"/>
        <c:crossBetween val="between"/>
      </c:valAx>
      <c:spPr>
        <a:noFill/>
        <a:ln w="25400">
          <a:noFill/>
        </a:ln>
      </c:spPr>
    </c:plotArea>
    <c:legend>
      <c:legendPos val="r"/>
      <c:layout>
        <c:manualLayout>
          <c:xMode val="edge"/>
          <c:yMode val="edge"/>
          <c:x val="0.24027214820043161"/>
          <c:y val="0.92762488705305279"/>
          <c:w val="0.47319664211701673"/>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Eksempel!$C$14:$C$21</c:f>
              <c:numCache>
                <c:formatCode>General</c:formatCode>
                <c:ptCount val="8"/>
                <c:pt idx="0">
                  <c:v>40</c:v>
                </c:pt>
                <c:pt idx="1">
                  <c:v>30</c:v>
                </c:pt>
                <c:pt idx="2">
                  <c:v>20</c:v>
                </c:pt>
              </c:numCache>
            </c:numRef>
          </c:val>
          <c:extLst xmlns:c16r2="http://schemas.microsoft.com/office/drawing/2015/06/chart">
            <c:ext xmlns:c16="http://schemas.microsoft.com/office/drawing/2014/chart" uri="{C3380CC4-5D6E-409C-BE32-E72D297353CC}">
              <c16:uniqueId val="{00000000-C329-404E-8B60-D1B12C3C596F}"/>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Eksempel!$D$14:$D$21</c:f>
              <c:numCache>
                <c:formatCode>General</c:formatCode>
                <c:ptCount val="8"/>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C329-404E-8B60-D1B12C3C596F}"/>
            </c:ext>
          </c:extLst>
        </c:ser>
        <c:dLbls>
          <c:showLegendKey val="0"/>
          <c:showVal val="0"/>
          <c:showCatName val="0"/>
          <c:showSerName val="0"/>
          <c:showPercent val="0"/>
          <c:showBubbleSize val="0"/>
        </c:dLbls>
        <c:gapWidth val="219"/>
        <c:overlap val="-27"/>
        <c:axId val="-28599312"/>
        <c:axId val="-28605840"/>
      </c:barChart>
      <c:catAx>
        <c:axId val="-2859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5840"/>
        <c:crosses val="autoZero"/>
        <c:auto val="1"/>
        <c:lblAlgn val="ctr"/>
        <c:lblOffset val="100"/>
        <c:noMultiLvlLbl val="0"/>
      </c:catAx>
      <c:valAx>
        <c:axId val="-2860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9312"/>
        <c:crosses val="autoZero"/>
        <c:crossBetween val="between"/>
      </c:valAx>
      <c:spPr>
        <a:noFill/>
        <a:ln w="25400">
          <a:noFill/>
        </a:ln>
      </c:spPr>
    </c:plotArea>
    <c:legend>
      <c:legendPos val="r"/>
      <c:layout>
        <c:manualLayout>
          <c:xMode val="edge"/>
          <c:yMode val="edge"/>
          <c:x val="0.26667500385981169"/>
          <c:y val="0.90016321846408887"/>
          <c:w val="0.41962096649683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1DA-424A-9C36-219627CE4AC7}"/>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1DA-424A-9C36-219627CE4AC7}"/>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8604208"/>
        <c:axId val="-28601488"/>
      </c:barChart>
      <c:catAx>
        <c:axId val="-2860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1488"/>
        <c:crosses val="autoZero"/>
        <c:auto val="1"/>
        <c:lblAlgn val="ctr"/>
        <c:lblOffset val="100"/>
        <c:noMultiLvlLbl val="0"/>
      </c:catAx>
      <c:valAx>
        <c:axId val="-2860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4208"/>
        <c:crosses val="autoZero"/>
        <c:crossBetween val="between"/>
      </c:valAx>
      <c:spPr>
        <a:noFill/>
        <a:ln w="25400">
          <a:noFill/>
        </a:ln>
      </c:spPr>
    </c:plotArea>
    <c:legend>
      <c:legendPos val="r"/>
      <c:layout>
        <c:manualLayout>
          <c:xMode val="edge"/>
          <c:yMode val="edge"/>
          <c:x val="0.22926486263452875"/>
          <c:y val="0.91307343375556305"/>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52087807205"/>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aug!$C$2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aug!$A$4:$A$8</c:f>
              <c:numCache>
                <c:formatCode>General</c:formatCode>
                <c:ptCount val="5"/>
                <c:pt idx="0">
                  <c:v>0</c:v>
                </c:pt>
                <c:pt idx="1">
                  <c:v>0</c:v>
                </c:pt>
                <c:pt idx="2">
                  <c:v>0</c:v>
                </c:pt>
                <c:pt idx="3">
                  <c:v>0</c:v>
                </c:pt>
                <c:pt idx="4">
                  <c:v>0</c:v>
                </c:pt>
              </c:numCache>
            </c:numRef>
          </c:cat>
          <c:val>
            <c:numRef>
              <c:f>aug!$C$4:$C$8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33-564E-BD86-BC521D3E5DCD}"/>
            </c:ext>
          </c:extLst>
        </c:ser>
        <c:ser>
          <c:idx val="1"/>
          <c:order val="1"/>
          <c:tx>
            <c:strRef>
              <c:f>aug!$D$2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aug!$A$4:$A$8</c:f>
              <c:numCache>
                <c:formatCode>General</c:formatCode>
                <c:ptCount val="5"/>
                <c:pt idx="0">
                  <c:v>0</c:v>
                </c:pt>
                <c:pt idx="1">
                  <c:v>0</c:v>
                </c:pt>
                <c:pt idx="2">
                  <c:v>0</c:v>
                </c:pt>
                <c:pt idx="3">
                  <c:v>0</c:v>
                </c:pt>
                <c:pt idx="4">
                  <c:v>0</c:v>
                </c:pt>
              </c:numCache>
            </c:numRef>
          </c:cat>
          <c:val>
            <c:numRef>
              <c:f>aug!$D$4:$D$8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233-564E-BD86-BC521D3E5DCD}"/>
            </c:ext>
          </c:extLst>
        </c:ser>
        <c:dLbls>
          <c:showLegendKey val="0"/>
          <c:showVal val="0"/>
          <c:showCatName val="0"/>
          <c:showSerName val="0"/>
          <c:showPercent val="0"/>
          <c:showBubbleSize val="0"/>
        </c:dLbls>
        <c:gapWidth val="219"/>
        <c:overlap val="-27"/>
        <c:axId val="-28606928"/>
        <c:axId val="-28594960"/>
      </c:barChart>
      <c:catAx>
        <c:axId val="-2860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4960"/>
        <c:crosses val="autoZero"/>
        <c:auto val="1"/>
        <c:lblAlgn val="ctr"/>
        <c:lblOffset val="100"/>
        <c:noMultiLvlLbl val="0"/>
      </c:catAx>
      <c:valAx>
        <c:axId val="-28594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692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88558088948"/>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aug!$C$2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aug!$A$10:$A$14</c:f>
              <c:numCache>
                <c:formatCode>General</c:formatCode>
                <c:ptCount val="5"/>
                <c:pt idx="0">
                  <c:v>0</c:v>
                </c:pt>
                <c:pt idx="1">
                  <c:v>0</c:v>
                </c:pt>
                <c:pt idx="2">
                  <c:v>0</c:v>
                </c:pt>
                <c:pt idx="3">
                  <c:v>0</c:v>
                </c:pt>
                <c:pt idx="4">
                  <c:v>0</c:v>
                </c:pt>
              </c:numCache>
            </c:numRef>
          </c:cat>
          <c:val>
            <c:numRef>
              <c:f>aug!$C$10:$C$14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F4-684F-8033-8205911AA72C}"/>
            </c:ext>
          </c:extLst>
        </c:ser>
        <c:ser>
          <c:idx val="1"/>
          <c:order val="1"/>
          <c:tx>
            <c:strRef>
              <c:f>aug!$D$2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aug!$A$10:$A$14</c:f>
              <c:numCache>
                <c:formatCode>General</c:formatCode>
                <c:ptCount val="5"/>
                <c:pt idx="0">
                  <c:v>0</c:v>
                </c:pt>
                <c:pt idx="1">
                  <c:v>0</c:v>
                </c:pt>
                <c:pt idx="2">
                  <c:v>0</c:v>
                </c:pt>
                <c:pt idx="3">
                  <c:v>0</c:v>
                </c:pt>
                <c:pt idx="4">
                  <c:v>0</c:v>
                </c:pt>
              </c:numCache>
            </c:numRef>
          </c:cat>
          <c:val>
            <c:numRef>
              <c:f>aug!$D$22:$D$26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91F4-684F-8033-8205911AA72C}"/>
            </c:ext>
          </c:extLst>
        </c:ser>
        <c:dLbls>
          <c:showLegendKey val="0"/>
          <c:showVal val="0"/>
          <c:showCatName val="0"/>
          <c:showSerName val="0"/>
          <c:showPercent val="0"/>
          <c:showBubbleSize val="0"/>
        </c:dLbls>
        <c:gapWidth val="219"/>
        <c:overlap val="-27"/>
        <c:axId val="-28602032"/>
        <c:axId val="-28596048"/>
      </c:barChart>
      <c:catAx>
        <c:axId val="-2860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6048"/>
        <c:crosses val="autoZero"/>
        <c:auto val="1"/>
        <c:lblAlgn val="ctr"/>
        <c:lblOffset val="100"/>
        <c:noMultiLvlLbl val="0"/>
      </c:catAx>
      <c:valAx>
        <c:axId val="-28596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203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aug!$C$2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aug!$A$16:$A$20</c:f>
              <c:numCache>
                <c:formatCode>General</c:formatCode>
                <c:ptCount val="5"/>
                <c:pt idx="0">
                  <c:v>0</c:v>
                </c:pt>
                <c:pt idx="1">
                  <c:v>0</c:v>
                </c:pt>
                <c:pt idx="2">
                  <c:v>0</c:v>
                </c:pt>
                <c:pt idx="3">
                  <c:v>0</c:v>
                </c:pt>
                <c:pt idx="4">
                  <c:v>0</c:v>
                </c:pt>
              </c:numCache>
            </c:numRef>
          </c:cat>
          <c:val>
            <c:numRef>
              <c:f>aug!$C$16:$C$20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A1-6A44-A8C2-96942E481786}"/>
            </c:ext>
          </c:extLst>
        </c:ser>
        <c:ser>
          <c:idx val="1"/>
          <c:order val="1"/>
          <c:tx>
            <c:strRef>
              <c:f>aug!$D$2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aug!$A$16:$A$20</c:f>
              <c:numCache>
                <c:formatCode>General</c:formatCode>
                <c:ptCount val="5"/>
                <c:pt idx="0">
                  <c:v>0</c:v>
                </c:pt>
                <c:pt idx="1">
                  <c:v>0</c:v>
                </c:pt>
                <c:pt idx="2">
                  <c:v>0</c:v>
                </c:pt>
                <c:pt idx="3">
                  <c:v>0</c:v>
                </c:pt>
                <c:pt idx="4">
                  <c:v>0</c:v>
                </c:pt>
              </c:numCache>
            </c:numRef>
          </c:cat>
          <c:val>
            <c:numRef>
              <c:f>aug!$D$16:$D$20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6A1-6A44-A8C2-96942E481786}"/>
            </c:ext>
          </c:extLst>
        </c:ser>
        <c:dLbls>
          <c:showLegendKey val="0"/>
          <c:showVal val="0"/>
          <c:showCatName val="0"/>
          <c:showSerName val="0"/>
          <c:showPercent val="0"/>
          <c:showBubbleSize val="0"/>
        </c:dLbls>
        <c:gapWidth val="219"/>
        <c:overlap val="-27"/>
        <c:axId val="-28596592"/>
        <c:axId val="-28607472"/>
      </c:barChart>
      <c:catAx>
        <c:axId val="-2859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7472"/>
        <c:crosses val="autoZero"/>
        <c:auto val="1"/>
        <c:lblAlgn val="ctr"/>
        <c:lblOffset val="100"/>
        <c:noMultiLvlLbl val="0"/>
      </c:catAx>
      <c:valAx>
        <c:axId val="-28607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659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aug!$C$2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aug!$A$22:$A$26</c:f>
              <c:numCache>
                <c:formatCode>General</c:formatCode>
                <c:ptCount val="5"/>
                <c:pt idx="0">
                  <c:v>0</c:v>
                </c:pt>
                <c:pt idx="1">
                  <c:v>0</c:v>
                </c:pt>
                <c:pt idx="2">
                  <c:v>0</c:v>
                </c:pt>
                <c:pt idx="3">
                  <c:v>0</c:v>
                </c:pt>
                <c:pt idx="4">
                  <c:v>0</c:v>
                </c:pt>
              </c:numCache>
            </c:numRef>
          </c:cat>
          <c:val>
            <c:numRef>
              <c:f>aug!$C$22:$C$26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C3-6B40-B3A5-B6F530EDCE54}"/>
            </c:ext>
          </c:extLst>
        </c:ser>
        <c:ser>
          <c:idx val="1"/>
          <c:order val="1"/>
          <c:tx>
            <c:strRef>
              <c:f>aug!$D$2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aug!$A$22:$A$26</c:f>
              <c:numCache>
                <c:formatCode>General</c:formatCode>
                <c:ptCount val="5"/>
                <c:pt idx="0">
                  <c:v>0</c:v>
                </c:pt>
                <c:pt idx="1">
                  <c:v>0</c:v>
                </c:pt>
                <c:pt idx="2">
                  <c:v>0</c:v>
                </c:pt>
                <c:pt idx="3">
                  <c:v>0</c:v>
                </c:pt>
                <c:pt idx="4">
                  <c:v>0</c:v>
                </c:pt>
              </c:numCache>
            </c:numRef>
          </c:cat>
          <c:val>
            <c:numRef>
              <c:f>aug!$D$22:$D$26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34C3-6B40-B3A5-B6F530EDCE54}"/>
            </c:ext>
          </c:extLst>
        </c:ser>
        <c:dLbls>
          <c:showLegendKey val="0"/>
          <c:showVal val="0"/>
          <c:showCatName val="0"/>
          <c:showSerName val="0"/>
          <c:showPercent val="0"/>
          <c:showBubbleSize val="0"/>
        </c:dLbls>
        <c:gapWidth val="219"/>
        <c:overlap val="-27"/>
        <c:axId val="-28602576"/>
        <c:axId val="-28595504"/>
      </c:barChart>
      <c:catAx>
        <c:axId val="-2860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5504"/>
        <c:crosses val="autoZero"/>
        <c:auto val="1"/>
        <c:lblAlgn val="ctr"/>
        <c:lblOffset val="100"/>
        <c:noMultiLvlLbl val="0"/>
      </c:catAx>
      <c:valAx>
        <c:axId val="-28595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257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4430964586"/>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v>LBF succeskriterie pr. år</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6CC-D04A-B55F-D3EE51B34818}"/>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I alt pr. år til dato</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6CC-D04A-B55F-D3EE51B34818}"/>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8605296"/>
        <c:axId val="-28600400"/>
      </c:barChart>
      <c:catAx>
        <c:axId val="-2860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0400"/>
        <c:crosses val="autoZero"/>
        <c:auto val="1"/>
        <c:lblAlgn val="ctr"/>
        <c:lblOffset val="100"/>
        <c:noMultiLvlLbl val="0"/>
      </c:catAx>
      <c:valAx>
        <c:axId val="-28600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5296"/>
        <c:crosses val="autoZero"/>
        <c:crossBetween val="between"/>
      </c:valAx>
      <c:spPr>
        <a:noFill/>
        <a:ln w="25400">
          <a:noFill/>
        </a:ln>
      </c:spPr>
    </c:plotArea>
    <c:legend>
      <c:legendPos val="r"/>
      <c:layout>
        <c:manualLayout>
          <c:xMode val="edge"/>
          <c:yMode val="edge"/>
          <c:x val="0.21764836442424562"/>
          <c:y val="0.88566380039315173"/>
          <c:w val="0.56377650780229649"/>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7776176669"/>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C46E-1F43-A80B-06242540E0EA}"/>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C46E-1F43-A80B-06242540E0EA}"/>
            </c:ext>
          </c:extLst>
        </c:ser>
        <c:dLbls>
          <c:showLegendKey val="0"/>
          <c:showVal val="0"/>
          <c:showCatName val="0"/>
          <c:showSerName val="0"/>
          <c:showPercent val="0"/>
          <c:showBubbleSize val="0"/>
        </c:dLbls>
        <c:gapWidth val="219"/>
        <c:overlap val="-27"/>
        <c:axId val="-28603664"/>
        <c:axId val="-28603120"/>
      </c:barChart>
      <c:catAx>
        <c:axId val="-2860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3120"/>
        <c:crosses val="autoZero"/>
        <c:auto val="1"/>
        <c:lblAlgn val="ctr"/>
        <c:lblOffset val="100"/>
        <c:noMultiLvlLbl val="0"/>
      </c:catAx>
      <c:valAx>
        <c:axId val="-2860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3664"/>
        <c:crosses val="autoZero"/>
        <c:crossBetween val="between"/>
      </c:valAx>
      <c:spPr>
        <a:noFill/>
        <a:ln w="25400">
          <a:noFill/>
        </a:ln>
      </c:spPr>
    </c:plotArea>
    <c:legend>
      <c:legendPos val="r"/>
      <c:layout>
        <c:manualLayout>
          <c:xMode val="edge"/>
          <c:yMode val="edge"/>
          <c:x val="0.2396589641981027"/>
          <c:y val="0.92762488705305279"/>
          <c:w val="0.47350796836669928"/>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overlay val="0"/>
      <c:spPr>
        <a:noFill/>
        <a:ln w="25400">
          <a:noFill/>
        </a:ln>
      </c:spPr>
    </c:title>
    <c:autoTitleDeleted val="0"/>
    <c:plotArea>
      <c:layout/>
      <c:barChart>
        <c:barDir val="col"/>
        <c:grouping val="clustered"/>
        <c:varyColors val="0"/>
        <c:ser>
          <c:idx val="0"/>
          <c:order val="0"/>
          <c:tx>
            <c:strRef>
              <c:f>jan!$C$2</c:f>
              <c:strCache>
                <c:ptCount val="1"/>
                <c:pt idx="0">
                  <c:v>LBF succeskriterie pr. år</c:v>
                </c:pt>
              </c:strCache>
            </c:strRef>
          </c:tx>
          <c:spPr>
            <a:solidFill>
              <a:srgbClr val="7CCA62"/>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jan!$A$10:$A$14</c:f>
              <c:numCache>
                <c:formatCode>General</c:formatCode>
                <c:ptCount val="5"/>
              </c:numCache>
            </c:numRef>
          </c:cat>
          <c:val>
            <c:numRef>
              <c:f>jan!$C$10:$C$14</c:f>
              <c:numCache>
                <c:formatCode>General</c:formatCode>
                <c:ptCount val="5"/>
              </c:numCache>
            </c:numRef>
          </c:val>
          <c:extLst xmlns:c16r2="http://schemas.microsoft.com/office/drawing/2015/06/chart">
            <c:ext xmlns:c16="http://schemas.microsoft.com/office/drawing/2014/chart" uri="{C3380CC4-5D6E-409C-BE32-E72D297353CC}">
              <c16:uniqueId val="{00000000-0027-3843-8803-ECA6C3A07298}"/>
            </c:ext>
          </c:extLst>
        </c:ser>
        <c:ser>
          <c:idx val="1"/>
          <c:order val="1"/>
          <c:tx>
            <c:strRef>
              <c:f>jan!$D$2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jan!$A$10:$A$14</c:f>
              <c:numCache>
                <c:formatCode>General</c:formatCode>
                <c:ptCount val="5"/>
              </c:numCache>
            </c:numRef>
          </c:cat>
          <c:val>
            <c:numRef>
              <c:f>jan!$D$10:$D$14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0027-3843-8803-ECA6C3A07298}"/>
            </c:ext>
          </c:extLst>
        </c:ser>
        <c:dLbls>
          <c:dLblPos val="outEnd"/>
          <c:showLegendKey val="0"/>
          <c:showVal val="1"/>
          <c:showCatName val="0"/>
          <c:showSerName val="0"/>
          <c:showPercent val="0"/>
          <c:showBubbleSize val="0"/>
        </c:dLbls>
        <c:gapWidth val="75"/>
        <c:overlap val="-25"/>
        <c:axId val="-148099568"/>
        <c:axId val="-148097392"/>
      </c:barChart>
      <c:catAx>
        <c:axId val="-14809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7392"/>
        <c:crosses val="autoZero"/>
        <c:auto val="1"/>
        <c:lblAlgn val="ctr"/>
        <c:lblOffset val="100"/>
        <c:noMultiLvlLbl val="0"/>
      </c:catAx>
      <c:valAx>
        <c:axId val="-14809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956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Eksempel!$C$14:$C$21</c:f>
              <c:numCache>
                <c:formatCode>General</c:formatCode>
                <c:ptCount val="8"/>
                <c:pt idx="0">
                  <c:v>40</c:v>
                </c:pt>
                <c:pt idx="1">
                  <c:v>30</c:v>
                </c:pt>
                <c:pt idx="2">
                  <c:v>20</c:v>
                </c:pt>
              </c:numCache>
            </c:numRef>
          </c:val>
          <c:extLst xmlns:c16r2="http://schemas.microsoft.com/office/drawing/2015/06/chart">
            <c:ext xmlns:c16="http://schemas.microsoft.com/office/drawing/2014/chart" uri="{C3380CC4-5D6E-409C-BE32-E72D297353CC}">
              <c16:uniqueId val="{00000000-22F3-F44B-BC03-DF526E6B0038}"/>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Eksempel!$D$14:$D$21</c:f>
              <c:numCache>
                <c:formatCode>General</c:formatCode>
                <c:ptCount val="8"/>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22F3-F44B-BC03-DF526E6B0038}"/>
            </c:ext>
          </c:extLst>
        </c:ser>
        <c:dLbls>
          <c:showLegendKey val="0"/>
          <c:showVal val="0"/>
          <c:showCatName val="0"/>
          <c:showSerName val="0"/>
          <c:showPercent val="0"/>
          <c:showBubbleSize val="0"/>
        </c:dLbls>
        <c:gapWidth val="219"/>
        <c:overlap val="-27"/>
        <c:axId val="-28598768"/>
        <c:axId val="-28604752"/>
      </c:barChart>
      <c:catAx>
        <c:axId val="-2859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4752"/>
        <c:crosses val="autoZero"/>
        <c:auto val="1"/>
        <c:lblAlgn val="ctr"/>
        <c:lblOffset val="100"/>
        <c:noMultiLvlLbl val="0"/>
      </c:catAx>
      <c:valAx>
        <c:axId val="-28604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8768"/>
        <c:crosses val="autoZero"/>
        <c:crossBetween val="between"/>
      </c:valAx>
      <c:spPr>
        <a:noFill/>
        <a:ln w="25400">
          <a:noFill/>
        </a:ln>
      </c:spPr>
    </c:plotArea>
    <c:legend>
      <c:legendPos val="r"/>
      <c:layout>
        <c:manualLayout>
          <c:xMode val="edge"/>
          <c:yMode val="edge"/>
          <c:x val="0.26667500385981169"/>
          <c:y val="0.90016321846408887"/>
          <c:w val="0.41962096649683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F2D-CF43-9931-CB5CA986669B}"/>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F2D-CF43-9931-CB5CA986669B}"/>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8600944"/>
        <c:axId val="-28599856"/>
      </c:barChart>
      <c:catAx>
        <c:axId val="-2860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9856"/>
        <c:crosses val="autoZero"/>
        <c:auto val="1"/>
        <c:lblAlgn val="ctr"/>
        <c:lblOffset val="100"/>
        <c:noMultiLvlLbl val="0"/>
      </c:catAx>
      <c:valAx>
        <c:axId val="-28599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0944"/>
        <c:crosses val="autoZero"/>
        <c:crossBetween val="between"/>
      </c:valAx>
      <c:spPr>
        <a:noFill/>
        <a:ln w="25400">
          <a:noFill/>
        </a:ln>
      </c:spPr>
    </c:plotArea>
    <c:legend>
      <c:legendPos val="r"/>
      <c:layout>
        <c:manualLayout>
          <c:xMode val="edge"/>
          <c:yMode val="edge"/>
          <c:x val="0.22926486263452875"/>
          <c:y val="0.91307343375556305"/>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4430964586"/>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sept!$C$2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sept!$A$4:$A$8</c:f>
              <c:numCache>
                <c:formatCode>General</c:formatCode>
                <c:ptCount val="5"/>
                <c:pt idx="0">
                  <c:v>0</c:v>
                </c:pt>
                <c:pt idx="1">
                  <c:v>0</c:v>
                </c:pt>
                <c:pt idx="2">
                  <c:v>0</c:v>
                </c:pt>
                <c:pt idx="3">
                  <c:v>0</c:v>
                </c:pt>
                <c:pt idx="4">
                  <c:v>0</c:v>
                </c:pt>
              </c:numCache>
            </c:numRef>
          </c:cat>
          <c:val>
            <c:numRef>
              <c:f>sept!$C$4:$C$8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A2-D746-895E-FF9575809929}"/>
            </c:ext>
          </c:extLst>
        </c:ser>
        <c:ser>
          <c:idx val="1"/>
          <c:order val="1"/>
          <c:tx>
            <c:strRef>
              <c:f>sept!$D$2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sept!$A$4:$A$8</c:f>
              <c:numCache>
                <c:formatCode>General</c:formatCode>
                <c:ptCount val="5"/>
                <c:pt idx="0">
                  <c:v>0</c:v>
                </c:pt>
                <c:pt idx="1">
                  <c:v>0</c:v>
                </c:pt>
                <c:pt idx="2">
                  <c:v>0</c:v>
                </c:pt>
                <c:pt idx="3">
                  <c:v>0</c:v>
                </c:pt>
                <c:pt idx="4">
                  <c:v>0</c:v>
                </c:pt>
              </c:numCache>
            </c:numRef>
          </c:cat>
          <c:val>
            <c:numRef>
              <c:f>sept!$D$4:$D$8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2A2-D746-895E-FF9575809929}"/>
            </c:ext>
          </c:extLst>
        </c:ser>
        <c:dLbls>
          <c:showLegendKey val="0"/>
          <c:showVal val="0"/>
          <c:showCatName val="0"/>
          <c:showSerName val="0"/>
          <c:showPercent val="0"/>
          <c:showBubbleSize val="0"/>
        </c:dLbls>
        <c:gapWidth val="219"/>
        <c:overlap val="-27"/>
        <c:axId val="-28598224"/>
        <c:axId val="-28597680"/>
      </c:barChart>
      <c:catAx>
        <c:axId val="-2859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7680"/>
        <c:crosses val="autoZero"/>
        <c:auto val="1"/>
        <c:lblAlgn val="ctr"/>
        <c:lblOffset val="100"/>
        <c:noMultiLvlLbl val="0"/>
      </c:catAx>
      <c:valAx>
        <c:axId val="-2859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59822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7776176669"/>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sept!$C$2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sept!$A$10:$A$14</c:f>
              <c:numCache>
                <c:formatCode>General</c:formatCode>
                <c:ptCount val="5"/>
                <c:pt idx="0">
                  <c:v>0</c:v>
                </c:pt>
                <c:pt idx="1">
                  <c:v>0</c:v>
                </c:pt>
                <c:pt idx="2">
                  <c:v>0</c:v>
                </c:pt>
                <c:pt idx="3">
                  <c:v>0</c:v>
                </c:pt>
                <c:pt idx="4">
                  <c:v>0</c:v>
                </c:pt>
              </c:numCache>
            </c:numRef>
          </c:cat>
          <c:val>
            <c:numRef>
              <c:f>sept!$C$10:$C$14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5A-704F-8A6D-C4C35543CD8E}"/>
            </c:ext>
          </c:extLst>
        </c:ser>
        <c:ser>
          <c:idx val="1"/>
          <c:order val="1"/>
          <c:tx>
            <c:strRef>
              <c:f>sept!$D$2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sept!$A$10:$A$14</c:f>
              <c:numCache>
                <c:formatCode>General</c:formatCode>
                <c:ptCount val="5"/>
                <c:pt idx="0">
                  <c:v>0</c:v>
                </c:pt>
                <c:pt idx="1">
                  <c:v>0</c:v>
                </c:pt>
                <c:pt idx="2">
                  <c:v>0</c:v>
                </c:pt>
                <c:pt idx="3">
                  <c:v>0</c:v>
                </c:pt>
                <c:pt idx="4">
                  <c:v>0</c:v>
                </c:pt>
              </c:numCache>
            </c:numRef>
          </c:cat>
          <c:val>
            <c:numRef>
              <c:f>sept!$D$10:$D$14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65A-704F-8A6D-C4C35543CD8E}"/>
            </c:ext>
          </c:extLst>
        </c:ser>
        <c:dLbls>
          <c:showLegendKey val="0"/>
          <c:showVal val="0"/>
          <c:showCatName val="0"/>
          <c:showSerName val="0"/>
          <c:showPercent val="0"/>
          <c:showBubbleSize val="0"/>
        </c:dLbls>
        <c:gapWidth val="219"/>
        <c:overlap val="-27"/>
        <c:axId val="-28610192"/>
        <c:axId val="-28609648"/>
      </c:barChart>
      <c:catAx>
        <c:axId val="-2861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9648"/>
        <c:crosses val="autoZero"/>
        <c:auto val="1"/>
        <c:lblAlgn val="ctr"/>
        <c:lblOffset val="100"/>
        <c:noMultiLvlLbl val="0"/>
      </c:catAx>
      <c:valAx>
        <c:axId val="-28609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1019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sept!$C$2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sept!$A$16:$A$20</c:f>
              <c:numCache>
                <c:formatCode>General</c:formatCode>
                <c:ptCount val="5"/>
                <c:pt idx="0">
                  <c:v>0</c:v>
                </c:pt>
                <c:pt idx="1">
                  <c:v>0</c:v>
                </c:pt>
                <c:pt idx="2">
                  <c:v>0</c:v>
                </c:pt>
                <c:pt idx="3">
                  <c:v>0</c:v>
                </c:pt>
                <c:pt idx="4">
                  <c:v>0</c:v>
                </c:pt>
              </c:numCache>
            </c:numRef>
          </c:cat>
          <c:val>
            <c:numRef>
              <c:f>sept!$C$16:$C$20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71-504E-94F8-CA70A135FAC1}"/>
            </c:ext>
          </c:extLst>
        </c:ser>
        <c:ser>
          <c:idx val="1"/>
          <c:order val="1"/>
          <c:tx>
            <c:strRef>
              <c:f>sept!$D$2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sept!$A$16:$A$20</c:f>
              <c:numCache>
                <c:formatCode>General</c:formatCode>
                <c:ptCount val="5"/>
                <c:pt idx="0">
                  <c:v>0</c:v>
                </c:pt>
                <c:pt idx="1">
                  <c:v>0</c:v>
                </c:pt>
                <c:pt idx="2">
                  <c:v>0</c:v>
                </c:pt>
                <c:pt idx="3">
                  <c:v>0</c:v>
                </c:pt>
                <c:pt idx="4">
                  <c:v>0</c:v>
                </c:pt>
              </c:numCache>
            </c:numRef>
          </c:cat>
          <c:val>
            <c:numRef>
              <c:f>sept!$D$16:$D$20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D71-504E-94F8-CA70A135FAC1}"/>
            </c:ext>
          </c:extLst>
        </c:ser>
        <c:dLbls>
          <c:showLegendKey val="0"/>
          <c:showVal val="0"/>
          <c:showCatName val="0"/>
          <c:showSerName val="0"/>
          <c:showPercent val="0"/>
          <c:showBubbleSize val="0"/>
        </c:dLbls>
        <c:gapWidth val="219"/>
        <c:overlap val="-27"/>
        <c:axId val="-28609104"/>
        <c:axId val="-28608560"/>
      </c:barChart>
      <c:catAx>
        <c:axId val="-2860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8560"/>
        <c:crosses val="autoZero"/>
        <c:auto val="1"/>
        <c:lblAlgn val="ctr"/>
        <c:lblOffset val="100"/>
        <c:noMultiLvlLbl val="0"/>
      </c:catAx>
      <c:valAx>
        <c:axId val="-28608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860910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sept!$C$2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sept!$A$22:$A$26</c:f>
              <c:numCache>
                <c:formatCode>General</c:formatCode>
                <c:ptCount val="5"/>
                <c:pt idx="0">
                  <c:v>0</c:v>
                </c:pt>
                <c:pt idx="1">
                  <c:v>0</c:v>
                </c:pt>
                <c:pt idx="2">
                  <c:v>0</c:v>
                </c:pt>
                <c:pt idx="3">
                  <c:v>0</c:v>
                </c:pt>
                <c:pt idx="4">
                  <c:v>0</c:v>
                </c:pt>
              </c:numCache>
            </c:numRef>
          </c:cat>
          <c:val>
            <c:numRef>
              <c:f>sept!$C$22:$C$26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FF-8F48-AD15-DCA8C9B214EA}"/>
            </c:ext>
          </c:extLst>
        </c:ser>
        <c:ser>
          <c:idx val="1"/>
          <c:order val="1"/>
          <c:tx>
            <c:strRef>
              <c:f>sept!$D$2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sept!$A$22:$A$26</c:f>
              <c:numCache>
                <c:formatCode>General</c:formatCode>
                <c:ptCount val="5"/>
                <c:pt idx="0">
                  <c:v>0</c:v>
                </c:pt>
                <c:pt idx="1">
                  <c:v>0</c:v>
                </c:pt>
                <c:pt idx="2">
                  <c:v>0</c:v>
                </c:pt>
                <c:pt idx="3">
                  <c:v>0</c:v>
                </c:pt>
                <c:pt idx="4">
                  <c:v>0</c:v>
                </c:pt>
              </c:numCache>
            </c:numRef>
          </c:cat>
          <c:val>
            <c:numRef>
              <c:f>sept!$D$22:$D$26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AFF-8F48-AD15-DCA8C9B214EA}"/>
            </c:ext>
          </c:extLst>
        </c:ser>
        <c:dLbls>
          <c:showLegendKey val="0"/>
          <c:showVal val="0"/>
          <c:showCatName val="0"/>
          <c:showSerName val="0"/>
          <c:showPercent val="0"/>
          <c:showBubbleSize val="0"/>
        </c:dLbls>
        <c:gapWidth val="219"/>
        <c:overlap val="-27"/>
        <c:axId val="-2145522896"/>
        <c:axId val="-2145522352"/>
      </c:barChart>
      <c:catAx>
        <c:axId val="-214552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2352"/>
        <c:crosses val="autoZero"/>
        <c:auto val="1"/>
        <c:lblAlgn val="ctr"/>
        <c:lblOffset val="100"/>
        <c:noMultiLvlLbl val="0"/>
      </c:catAx>
      <c:valAx>
        <c:axId val="-2145522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289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40157480315"/>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v>LBF succeskriterie pr. år</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C0D-CF4A-8411-9FD89037CA21}"/>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I alt pr. år til dato</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C0D-CF4A-8411-9FD89037CA21}"/>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145510384"/>
        <c:axId val="-2145512560"/>
      </c:barChart>
      <c:catAx>
        <c:axId val="-214551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2560"/>
        <c:crosses val="autoZero"/>
        <c:auto val="1"/>
        <c:lblAlgn val="ctr"/>
        <c:lblOffset val="100"/>
        <c:noMultiLvlLbl val="0"/>
      </c:catAx>
      <c:valAx>
        <c:axId val="-214551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0384"/>
        <c:crosses val="autoZero"/>
        <c:crossBetween val="between"/>
      </c:valAx>
      <c:spPr>
        <a:noFill/>
        <a:ln w="25400">
          <a:noFill/>
        </a:ln>
      </c:spPr>
    </c:plotArea>
    <c:legend>
      <c:legendPos val="r"/>
      <c:layout>
        <c:manualLayout>
          <c:xMode val="edge"/>
          <c:yMode val="edge"/>
          <c:x val="0.21700677165354329"/>
          <c:y val="0.88566380039315173"/>
          <c:w val="0.56401763779527558"/>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100453352423"/>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12D2-0D4E-B752-B81FDF4AE5B1}"/>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12D2-0D4E-B752-B81FDF4AE5B1}"/>
            </c:ext>
          </c:extLst>
        </c:ser>
        <c:dLbls>
          <c:showLegendKey val="0"/>
          <c:showVal val="0"/>
          <c:showCatName val="0"/>
          <c:showSerName val="0"/>
          <c:showPercent val="0"/>
          <c:showBubbleSize val="0"/>
        </c:dLbls>
        <c:gapWidth val="219"/>
        <c:overlap val="-27"/>
        <c:axId val="-2145514192"/>
        <c:axId val="-2145512016"/>
      </c:barChart>
      <c:catAx>
        <c:axId val="-214551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2016"/>
        <c:crosses val="autoZero"/>
        <c:auto val="1"/>
        <c:lblAlgn val="ctr"/>
        <c:lblOffset val="100"/>
        <c:noMultiLvlLbl val="0"/>
      </c:catAx>
      <c:valAx>
        <c:axId val="-2145512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4192"/>
        <c:crosses val="autoZero"/>
        <c:crossBetween val="between"/>
      </c:valAx>
      <c:spPr>
        <a:noFill/>
        <a:ln w="25400">
          <a:noFill/>
        </a:ln>
      </c:spPr>
    </c:plotArea>
    <c:legend>
      <c:legendPos val="r"/>
      <c:layout>
        <c:manualLayout>
          <c:xMode val="edge"/>
          <c:yMode val="edge"/>
          <c:x val="0.23712872822715345"/>
          <c:y val="0.92762488705305279"/>
          <c:w val="0.47425733715103791"/>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Eksempel!$C$14:$C$21</c:f>
              <c:numCache>
                <c:formatCode>General</c:formatCode>
                <c:ptCount val="8"/>
                <c:pt idx="0">
                  <c:v>40</c:v>
                </c:pt>
                <c:pt idx="1">
                  <c:v>30</c:v>
                </c:pt>
                <c:pt idx="2">
                  <c:v>20</c:v>
                </c:pt>
              </c:numCache>
            </c:numRef>
          </c:val>
          <c:extLst xmlns:c16r2="http://schemas.microsoft.com/office/drawing/2015/06/chart">
            <c:ext xmlns:c16="http://schemas.microsoft.com/office/drawing/2014/chart" uri="{C3380CC4-5D6E-409C-BE32-E72D297353CC}">
              <c16:uniqueId val="{00000000-666C-FD4B-86A4-F0B8A7A21527}"/>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Eksempel!$D$14:$D$21</c:f>
              <c:numCache>
                <c:formatCode>General</c:formatCode>
                <c:ptCount val="8"/>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666C-FD4B-86A4-F0B8A7A21527}"/>
            </c:ext>
          </c:extLst>
        </c:ser>
        <c:dLbls>
          <c:showLegendKey val="0"/>
          <c:showVal val="0"/>
          <c:showCatName val="0"/>
          <c:showSerName val="0"/>
          <c:showPercent val="0"/>
          <c:showBubbleSize val="0"/>
        </c:dLbls>
        <c:gapWidth val="219"/>
        <c:overlap val="-27"/>
        <c:axId val="-2145518544"/>
        <c:axId val="-2145513648"/>
      </c:barChart>
      <c:catAx>
        <c:axId val="-214551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3648"/>
        <c:crosses val="autoZero"/>
        <c:auto val="1"/>
        <c:lblAlgn val="ctr"/>
        <c:lblOffset val="100"/>
        <c:noMultiLvlLbl val="0"/>
      </c:catAx>
      <c:valAx>
        <c:axId val="-2145513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8544"/>
        <c:crosses val="autoZero"/>
        <c:crossBetween val="between"/>
      </c:valAx>
      <c:spPr>
        <a:noFill/>
        <a:ln w="25400">
          <a:noFill/>
        </a:ln>
      </c:spPr>
    </c:plotArea>
    <c:legend>
      <c:legendPos val="r"/>
      <c:layout>
        <c:manualLayout>
          <c:xMode val="edge"/>
          <c:yMode val="edge"/>
          <c:x val="0.26667500385981169"/>
          <c:y val="0.90016321846408887"/>
          <c:w val="0.41962096649683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EBE1-5D4E-BB43-272F52837DD1}"/>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EBE1-5D4E-BB43-272F52837DD1}"/>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145511472"/>
        <c:axId val="-2145518000"/>
      </c:barChart>
      <c:catAx>
        <c:axId val="-214551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8000"/>
        <c:crosses val="autoZero"/>
        <c:auto val="1"/>
        <c:lblAlgn val="ctr"/>
        <c:lblOffset val="100"/>
        <c:noMultiLvlLbl val="0"/>
      </c:catAx>
      <c:valAx>
        <c:axId val="-2145518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1472"/>
        <c:crosses val="autoZero"/>
        <c:crossBetween val="between"/>
      </c:valAx>
      <c:spPr>
        <a:noFill/>
        <a:ln w="25400">
          <a:noFill/>
        </a:ln>
      </c:spPr>
    </c:plotArea>
    <c:legend>
      <c:legendPos val="r"/>
      <c:layout>
        <c:manualLayout>
          <c:xMode val="edge"/>
          <c:yMode val="edge"/>
          <c:x val="0.22926486263452875"/>
          <c:y val="0.91307343375556305"/>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overlay val="0"/>
      <c:spPr>
        <a:noFill/>
        <a:ln w="25400">
          <a:noFill/>
        </a:ln>
      </c:spPr>
    </c:title>
    <c:autoTitleDeleted val="0"/>
    <c:plotArea>
      <c:layout/>
      <c:barChart>
        <c:barDir val="col"/>
        <c:grouping val="clustered"/>
        <c:varyColors val="0"/>
        <c:ser>
          <c:idx val="0"/>
          <c:order val="0"/>
          <c:tx>
            <c:strRef>
              <c:f>jan!$C$2</c:f>
              <c:strCache>
                <c:ptCount val="1"/>
                <c:pt idx="0">
                  <c:v>LBF succeskriterie pr. år</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jan!$A$16:$A$20</c:f>
              <c:numCache>
                <c:formatCode>General</c:formatCode>
                <c:ptCount val="5"/>
              </c:numCache>
            </c:numRef>
          </c:cat>
          <c:val>
            <c:numRef>
              <c:f>jan!$C$16:$C$20</c:f>
              <c:numCache>
                <c:formatCode>General</c:formatCode>
                <c:ptCount val="5"/>
              </c:numCache>
            </c:numRef>
          </c:val>
          <c:extLst xmlns:c16r2="http://schemas.microsoft.com/office/drawing/2015/06/chart">
            <c:ext xmlns:c16="http://schemas.microsoft.com/office/drawing/2014/chart" uri="{C3380CC4-5D6E-409C-BE32-E72D297353CC}">
              <c16:uniqueId val="{00000000-A326-B541-92F5-014DEC48D843}"/>
            </c:ext>
          </c:extLst>
        </c:ser>
        <c:ser>
          <c:idx val="1"/>
          <c:order val="1"/>
          <c:tx>
            <c:strRef>
              <c:f>jan!$D$2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jan!$D$16:$D$20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326-B541-92F5-014DEC48D843}"/>
            </c:ext>
          </c:extLst>
        </c:ser>
        <c:dLbls>
          <c:dLblPos val="outEnd"/>
          <c:showLegendKey val="0"/>
          <c:showVal val="1"/>
          <c:showCatName val="0"/>
          <c:showSerName val="0"/>
          <c:showPercent val="0"/>
          <c:showBubbleSize val="0"/>
        </c:dLbls>
        <c:gapWidth val="75"/>
        <c:overlap val="-25"/>
        <c:axId val="-148105552"/>
        <c:axId val="-148099024"/>
      </c:barChart>
      <c:catAx>
        <c:axId val="-14810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9024"/>
        <c:crosses val="autoZero"/>
        <c:auto val="1"/>
        <c:lblAlgn val="ctr"/>
        <c:lblOffset val="100"/>
        <c:noMultiLvlLbl val="0"/>
      </c:catAx>
      <c:valAx>
        <c:axId val="-14809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5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40157480315"/>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okt!$C$2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okt!$A$4:$A$8</c:f>
              <c:numCache>
                <c:formatCode>General</c:formatCode>
                <c:ptCount val="5"/>
                <c:pt idx="0">
                  <c:v>0</c:v>
                </c:pt>
                <c:pt idx="1">
                  <c:v>0</c:v>
                </c:pt>
                <c:pt idx="2">
                  <c:v>0</c:v>
                </c:pt>
                <c:pt idx="3">
                  <c:v>0</c:v>
                </c:pt>
                <c:pt idx="4">
                  <c:v>0</c:v>
                </c:pt>
              </c:numCache>
            </c:numRef>
          </c:cat>
          <c:val>
            <c:numRef>
              <c:f>okt!$C$4:$C$8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4C-1F46-B64F-9DBDD6594AC8}"/>
            </c:ext>
          </c:extLst>
        </c:ser>
        <c:ser>
          <c:idx val="1"/>
          <c:order val="1"/>
          <c:tx>
            <c:strRef>
              <c:f>okt!$D$2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okt!$A$4:$A$8</c:f>
              <c:numCache>
                <c:formatCode>General</c:formatCode>
                <c:ptCount val="5"/>
                <c:pt idx="0">
                  <c:v>0</c:v>
                </c:pt>
                <c:pt idx="1">
                  <c:v>0</c:v>
                </c:pt>
                <c:pt idx="2">
                  <c:v>0</c:v>
                </c:pt>
                <c:pt idx="3">
                  <c:v>0</c:v>
                </c:pt>
                <c:pt idx="4">
                  <c:v>0</c:v>
                </c:pt>
              </c:numCache>
            </c:numRef>
          </c:cat>
          <c:val>
            <c:numRef>
              <c:f>okt!$D$4:$D$8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04C-1F46-B64F-9DBDD6594AC8}"/>
            </c:ext>
          </c:extLst>
        </c:ser>
        <c:dLbls>
          <c:showLegendKey val="0"/>
          <c:showVal val="0"/>
          <c:showCatName val="0"/>
          <c:showSerName val="0"/>
          <c:showPercent val="0"/>
          <c:showBubbleSize val="0"/>
        </c:dLbls>
        <c:gapWidth val="219"/>
        <c:overlap val="-27"/>
        <c:axId val="-2145521808"/>
        <c:axId val="-2145510928"/>
      </c:barChart>
      <c:catAx>
        <c:axId val="-214552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0928"/>
        <c:crosses val="autoZero"/>
        <c:auto val="1"/>
        <c:lblAlgn val="ctr"/>
        <c:lblOffset val="100"/>
        <c:noMultiLvlLbl val="0"/>
      </c:catAx>
      <c:valAx>
        <c:axId val="-2145510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18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100453352423"/>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okt!$C$2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okt!$A$10:$A$14</c:f>
              <c:numCache>
                <c:formatCode>General</c:formatCode>
                <c:ptCount val="5"/>
                <c:pt idx="0">
                  <c:v>0</c:v>
                </c:pt>
                <c:pt idx="1">
                  <c:v>0</c:v>
                </c:pt>
                <c:pt idx="2">
                  <c:v>0</c:v>
                </c:pt>
                <c:pt idx="3">
                  <c:v>0</c:v>
                </c:pt>
                <c:pt idx="4">
                  <c:v>0</c:v>
                </c:pt>
              </c:numCache>
            </c:numRef>
          </c:cat>
          <c:val>
            <c:numRef>
              <c:f>okt!$C$10:$C$14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3F-B641-9263-002C1A8BE99A}"/>
            </c:ext>
          </c:extLst>
        </c:ser>
        <c:ser>
          <c:idx val="1"/>
          <c:order val="1"/>
          <c:tx>
            <c:strRef>
              <c:f>okt!$D$2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okt!$A$10:$A$14</c:f>
              <c:numCache>
                <c:formatCode>General</c:formatCode>
                <c:ptCount val="5"/>
                <c:pt idx="0">
                  <c:v>0</c:v>
                </c:pt>
                <c:pt idx="1">
                  <c:v>0</c:v>
                </c:pt>
                <c:pt idx="2">
                  <c:v>0</c:v>
                </c:pt>
                <c:pt idx="3">
                  <c:v>0</c:v>
                </c:pt>
                <c:pt idx="4">
                  <c:v>0</c:v>
                </c:pt>
              </c:numCache>
            </c:numRef>
          </c:cat>
          <c:val>
            <c:numRef>
              <c:f>okt!$D$10:$D$14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573F-B641-9263-002C1A8BE99A}"/>
            </c:ext>
          </c:extLst>
        </c:ser>
        <c:dLbls>
          <c:showLegendKey val="0"/>
          <c:showVal val="0"/>
          <c:showCatName val="0"/>
          <c:showSerName val="0"/>
          <c:showPercent val="0"/>
          <c:showBubbleSize val="0"/>
        </c:dLbls>
        <c:gapWidth val="219"/>
        <c:overlap val="-27"/>
        <c:axId val="-2145513104"/>
        <c:axId val="-2145515280"/>
      </c:barChart>
      <c:catAx>
        <c:axId val="-214551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5280"/>
        <c:crosses val="autoZero"/>
        <c:auto val="1"/>
        <c:lblAlgn val="ctr"/>
        <c:lblOffset val="100"/>
        <c:noMultiLvlLbl val="0"/>
      </c:catAx>
      <c:valAx>
        <c:axId val="-2145515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310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okt!$C$2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okt!$A$16:$A$20</c:f>
              <c:numCache>
                <c:formatCode>General</c:formatCode>
                <c:ptCount val="5"/>
                <c:pt idx="0">
                  <c:v>0</c:v>
                </c:pt>
                <c:pt idx="1">
                  <c:v>0</c:v>
                </c:pt>
                <c:pt idx="2">
                  <c:v>0</c:v>
                </c:pt>
                <c:pt idx="3">
                  <c:v>0</c:v>
                </c:pt>
                <c:pt idx="4">
                  <c:v>0</c:v>
                </c:pt>
              </c:numCache>
            </c:numRef>
          </c:cat>
          <c:val>
            <c:numRef>
              <c:f>okt!$C$16:$C$20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23-DF4E-A3AF-20E11F56FBFB}"/>
            </c:ext>
          </c:extLst>
        </c:ser>
        <c:ser>
          <c:idx val="1"/>
          <c:order val="1"/>
          <c:tx>
            <c:strRef>
              <c:f>okt!$D$2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okt!$A$16:$A$20</c:f>
              <c:numCache>
                <c:formatCode>General</c:formatCode>
                <c:ptCount val="5"/>
                <c:pt idx="0">
                  <c:v>0</c:v>
                </c:pt>
                <c:pt idx="1">
                  <c:v>0</c:v>
                </c:pt>
                <c:pt idx="2">
                  <c:v>0</c:v>
                </c:pt>
                <c:pt idx="3">
                  <c:v>0</c:v>
                </c:pt>
                <c:pt idx="4">
                  <c:v>0</c:v>
                </c:pt>
              </c:numCache>
            </c:numRef>
          </c:cat>
          <c:val>
            <c:numRef>
              <c:f>okt!$D$16:$D$20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2523-DF4E-A3AF-20E11F56FBFB}"/>
            </c:ext>
          </c:extLst>
        </c:ser>
        <c:dLbls>
          <c:showLegendKey val="0"/>
          <c:showVal val="0"/>
          <c:showCatName val="0"/>
          <c:showSerName val="0"/>
          <c:showPercent val="0"/>
          <c:showBubbleSize val="0"/>
        </c:dLbls>
        <c:gapWidth val="219"/>
        <c:overlap val="-27"/>
        <c:axId val="-2145525616"/>
        <c:axId val="-2145520720"/>
      </c:barChart>
      <c:catAx>
        <c:axId val="-214552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0720"/>
        <c:crosses val="autoZero"/>
        <c:auto val="1"/>
        <c:lblAlgn val="ctr"/>
        <c:lblOffset val="100"/>
        <c:noMultiLvlLbl val="0"/>
      </c:catAx>
      <c:valAx>
        <c:axId val="-214552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561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okt!$C$2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okt!$A$22:$A$26</c:f>
              <c:numCache>
                <c:formatCode>General</c:formatCode>
                <c:ptCount val="5"/>
                <c:pt idx="0">
                  <c:v>0</c:v>
                </c:pt>
                <c:pt idx="1">
                  <c:v>0</c:v>
                </c:pt>
                <c:pt idx="2">
                  <c:v>0</c:v>
                </c:pt>
                <c:pt idx="3">
                  <c:v>0</c:v>
                </c:pt>
                <c:pt idx="4">
                  <c:v>0</c:v>
                </c:pt>
              </c:numCache>
            </c:numRef>
          </c:cat>
          <c:val>
            <c:numRef>
              <c:f>okt!$C$22:$C$26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8C-1647-AED1-487F7A7A8EA3}"/>
            </c:ext>
          </c:extLst>
        </c:ser>
        <c:ser>
          <c:idx val="1"/>
          <c:order val="1"/>
          <c:tx>
            <c:strRef>
              <c:f>okt!$D$2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okt!$A$22:$A$26</c:f>
              <c:numCache>
                <c:formatCode>General</c:formatCode>
                <c:ptCount val="5"/>
                <c:pt idx="0">
                  <c:v>0</c:v>
                </c:pt>
                <c:pt idx="1">
                  <c:v>0</c:v>
                </c:pt>
                <c:pt idx="2">
                  <c:v>0</c:v>
                </c:pt>
                <c:pt idx="3">
                  <c:v>0</c:v>
                </c:pt>
                <c:pt idx="4">
                  <c:v>0</c:v>
                </c:pt>
              </c:numCache>
            </c:numRef>
          </c:cat>
          <c:val>
            <c:numRef>
              <c:f>okt!$D$22:$D$26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38C-1647-AED1-487F7A7A8EA3}"/>
            </c:ext>
          </c:extLst>
        </c:ser>
        <c:dLbls>
          <c:showLegendKey val="0"/>
          <c:showVal val="0"/>
          <c:showCatName val="0"/>
          <c:showSerName val="0"/>
          <c:showPercent val="0"/>
          <c:showBubbleSize val="0"/>
        </c:dLbls>
        <c:gapWidth val="219"/>
        <c:overlap val="-27"/>
        <c:axId val="-2145514736"/>
        <c:axId val="-2145525072"/>
      </c:barChart>
      <c:catAx>
        <c:axId val="-214551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5072"/>
        <c:crosses val="autoZero"/>
        <c:auto val="1"/>
        <c:lblAlgn val="ctr"/>
        <c:lblOffset val="100"/>
        <c:noMultiLvlLbl val="0"/>
      </c:catAx>
      <c:valAx>
        <c:axId val="-2145525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473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5356524707"/>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v>LBF succeskriterie pr. år</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B1D-3C4C-99EA-14607501A3D6}"/>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I alt pr. år til dato</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B1D-3C4C-99EA-14607501A3D6}"/>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145515824"/>
        <c:axId val="-2145524528"/>
      </c:barChart>
      <c:catAx>
        <c:axId val="-21455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4528"/>
        <c:crosses val="autoZero"/>
        <c:auto val="1"/>
        <c:lblAlgn val="ctr"/>
        <c:lblOffset val="100"/>
        <c:noMultiLvlLbl val="0"/>
      </c:catAx>
      <c:valAx>
        <c:axId val="-2145524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5824"/>
        <c:crosses val="autoZero"/>
        <c:crossBetween val="between"/>
      </c:valAx>
      <c:spPr>
        <a:noFill/>
        <a:ln w="25400">
          <a:noFill/>
        </a:ln>
      </c:spPr>
    </c:plotArea>
    <c:legend>
      <c:legendPos val="r"/>
      <c:layout>
        <c:manualLayout>
          <c:xMode val="edge"/>
          <c:yMode val="edge"/>
          <c:x val="0.21878891299578265"/>
          <c:y val="0.88566380039315173"/>
          <c:w val="0.56348471920886045"/>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3449792024"/>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EEEA-ED41-B060-F79FF2C1B51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EEEA-ED41-B060-F79FF2C1B51E}"/>
            </c:ext>
          </c:extLst>
        </c:ser>
        <c:dLbls>
          <c:showLegendKey val="0"/>
          <c:showVal val="0"/>
          <c:showCatName val="0"/>
          <c:showSerName val="0"/>
          <c:showPercent val="0"/>
          <c:showBubbleSize val="0"/>
        </c:dLbls>
        <c:gapWidth val="219"/>
        <c:overlap val="-27"/>
        <c:axId val="-2145519088"/>
        <c:axId val="-2145516912"/>
      </c:barChart>
      <c:catAx>
        <c:axId val="-214551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6912"/>
        <c:crosses val="autoZero"/>
        <c:auto val="1"/>
        <c:lblAlgn val="ctr"/>
        <c:lblOffset val="100"/>
        <c:noMultiLvlLbl val="0"/>
      </c:catAx>
      <c:valAx>
        <c:axId val="-2145516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9088"/>
        <c:crosses val="autoZero"/>
        <c:crossBetween val="between"/>
      </c:valAx>
      <c:spPr>
        <a:noFill/>
        <a:ln w="25400">
          <a:noFill/>
        </a:ln>
      </c:spPr>
    </c:plotArea>
    <c:legend>
      <c:legendPos val="r"/>
      <c:layout>
        <c:manualLayout>
          <c:xMode val="edge"/>
          <c:yMode val="edge"/>
          <c:x val="0.23813848061757914"/>
          <c:y val="0.92762488705305279"/>
          <c:w val="0.4732626432246082"/>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Eksempel!$C$14:$C$21</c:f>
              <c:numCache>
                <c:formatCode>General</c:formatCode>
                <c:ptCount val="8"/>
                <c:pt idx="0">
                  <c:v>40</c:v>
                </c:pt>
                <c:pt idx="1">
                  <c:v>30</c:v>
                </c:pt>
                <c:pt idx="2">
                  <c:v>20</c:v>
                </c:pt>
              </c:numCache>
            </c:numRef>
          </c:val>
          <c:extLst xmlns:c16r2="http://schemas.microsoft.com/office/drawing/2015/06/chart">
            <c:ext xmlns:c16="http://schemas.microsoft.com/office/drawing/2014/chart" uri="{C3380CC4-5D6E-409C-BE32-E72D297353CC}">
              <c16:uniqueId val="{00000000-845A-D04D-864D-841AC46FFA5A}"/>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Eksempel!$D$14:$D$21</c:f>
              <c:numCache>
                <c:formatCode>General</c:formatCode>
                <c:ptCount val="8"/>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845A-D04D-864D-841AC46FFA5A}"/>
            </c:ext>
          </c:extLst>
        </c:ser>
        <c:dLbls>
          <c:showLegendKey val="0"/>
          <c:showVal val="0"/>
          <c:showCatName val="0"/>
          <c:showSerName val="0"/>
          <c:showPercent val="0"/>
          <c:showBubbleSize val="0"/>
        </c:dLbls>
        <c:gapWidth val="219"/>
        <c:overlap val="-27"/>
        <c:axId val="-2145523984"/>
        <c:axId val="-2145517456"/>
      </c:barChart>
      <c:catAx>
        <c:axId val="-214552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7456"/>
        <c:crosses val="autoZero"/>
        <c:auto val="1"/>
        <c:lblAlgn val="ctr"/>
        <c:lblOffset val="100"/>
        <c:noMultiLvlLbl val="0"/>
      </c:catAx>
      <c:valAx>
        <c:axId val="-214551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3984"/>
        <c:crosses val="autoZero"/>
        <c:crossBetween val="between"/>
      </c:valAx>
      <c:spPr>
        <a:noFill/>
        <a:ln w="25400">
          <a:noFill/>
        </a:ln>
      </c:spPr>
    </c:plotArea>
    <c:legend>
      <c:legendPos val="r"/>
      <c:layout>
        <c:manualLayout>
          <c:xMode val="edge"/>
          <c:yMode val="edge"/>
          <c:x val="0.26667500385981169"/>
          <c:y val="0.90016321846408887"/>
          <c:w val="0.41962096649683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D93-C144-B9B8-4FE2E607537D}"/>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D93-C144-B9B8-4FE2E607537D}"/>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145520176"/>
        <c:axId val="-2145523440"/>
      </c:barChart>
      <c:catAx>
        <c:axId val="-214552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3440"/>
        <c:crosses val="autoZero"/>
        <c:auto val="1"/>
        <c:lblAlgn val="ctr"/>
        <c:lblOffset val="100"/>
        <c:noMultiLvlLbl val="0"/>
      </c:catAx>
      <c:valAx>
        <c:axId val="-2145523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0176"/>
        <c:crosses val="autoZero"/>
        <c:crossBetween val="between"/>
      </c:valAx>
      <c:spPr>
        <a:noFill/>
        <a:ln w="25400">
          <a:noFill/>
        </a:ln>
      </c:spPr>
    </c:plotArea>
    <c:legend>
      <c:legendPos val="r"/>
      <c:layout>
        <c:manualLayout>
          <c:xMode val="edge"/>
          <c:yMode val="edge"/>
          <c:x val="0.22926486263452875"/>
          <c:y val="0.91307343375556305"/>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5356524707"/>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nov!$C$2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nov!$A$4:$A$8</c:f>
              <c:numCache>
                <c:formatCode>General</c:formatCode>
                <c:ptCount val="5"/>
                <c:pt idx="0">
                  <c:v>0</c:v>
                </c:pt>
                <c:pt idx="1">
                  <c:v>0</c:v>
                </c:pt>
                <c:pt idx="2">
                  <c:v>0</c:v>
                </c:pt>
                <c:pt idx="3">
                  <c:v>0</c:v>
                </c:pt>
                <c:pt idx="4">
                  <c:v>0</c:v>
                </c:pt>
              </c:numCache>
            </c:numRef>
          </c:cat>
          <c:val>
            <c:numRef>
              <c:f>nov!$C$4:$C$8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EF-594D-BC10-B209892E9F44}"/>
            </c:ext>
          </c:extLst>
        </c:ser>
        <c:ser>
          <c:idx val="1"/>
          <c:order val="1"/>
          <c:tx>
            <c:strRef>
              <c:f>nov!$D$2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nov!$A$4:$A$8</c:f>
              <c:numCache>
                <c:formatCode>General</c:formatCode>
                <c:ptCount val="5"/>
                <c:pt idx="0">
                  <c:v>0</c:v>
                </c:pt>
                <c:pt idx="1">
                  <c:v>0</c:v>
                </c:pt>
                <c:pt idx="2">
                  <c:v>0</c:v>
                </c:pt>
                <c:pt idx="3">
                  <c:v>0</c:v>
                </c:pt>
                <c:pt idx="4">
                  <c:v>0</c:v>
                </c:pt>
              </c:numCache>
            </c:numRef>
          </c:cat>
          <c:val>
            <c:numRef>
              <c:f>nov!$D$4:$D$8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2AEF-594D-BC10-B209892E9F44}"/>
            </c:ext>
          </c:extLst>
        </c:ser>
        <c:dLbls>
          <c:showLegendKey val="0"/>
          <c:showVal val="0"/>
          <c:showCatName val="0"/>
          <c:showSerName val="0"/>
          <c:showPercent val="0"/>
          <c:showBubbleSize val="0"/>
        </c:dLbls>
        <c:gapWidth val="219"/>
        <c:overlap val="-27"/>
        <c:axId val="-2145521264"/>
        <c:axId val="-2145519632"/>
      </c:barChart>
      <c:catAx>
        <c:axId val="-214552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9632"/>
        <c:crosses val="autoZero"/>
        <c:auto val="1"/>
        <c:lblAlgn val="ctr"/>
        <c:lblOffset val="100"/>
        <c:noMultiLvlLbl val="0"/>
      </c:catAx>
      <c:valAx>
        <c:axId val="-2145519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2126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3449792024"/>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nov!$C$2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nov!$A$10:$A$14</c:f>
              <c:numCache>
                <c:formatCode>General</c:formatCode>
                <c:ptCount val="5"/>
                <c:pt idx="0">
                  <c:v>0</c:v>
                </c:pt>
                <c:pt idx="1">
                  <c:v>0</c:v>
                </c:pt>
                <c:pt idx="2">
                  <c:v>0</c:v>
                </c:pt>
                <c:pt idx="3">
                  <c:v>0</c:v>
                </c:pt>
                <c:pt idx="4">
                  <c:v>0</c:v>
                </c:pt>
              </c:numCache>
            </c:numRef>
          </c:cat>
          <c:val>
            <c:numRef>
              <c:f>nov!$C$10:$C$14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36-A043-A649-F4196CCD6F39}"/>
            </c:ext>
          </c:extLst>
        </c:ser>
        <c:ser>
          <c:idx val="1"/>
          <c:order val="1"/>
          <c:tx>
            <c:strRef>
              <c:f>nov!$D$2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nov!$A$10:$A$14</c:f>
              <c:numCache>
                <c:formatCode>General</c:formatCode>
                <c:ptCount val="5"/>
                <c:pt idx="0">
                  <c:v>0</c:v>
                </c:pt>
                <c:pt idx="1">
                  <c:v>0</c:v>
                </c:pt>
                <c:pt idx="2">
                  <c:v>0</c:v>
                </c:pt>
                <c:pt idx="3">
                  <c:v>0</c:v>
                </c:pt>
                <c:pt idx="4">
                  <c:v>0</c:v>
                </c:pt>
              </c:numCache>
            </c:numRef>
          </c:cat>
          <c:val>
            <c:numRef>
              <c:f>nov!$D$10:$D$14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836-A043-A649-F4196CCD6F39}"/>
            </c:ext>
          </c:extLst>
        </c:ser>
        <c:dLbls>
          <c:showLegendKey val="0"/>
          <c:showVal val="0"/>
          <c:showCatName val="0"/>
          <c:showSerName val="0"/>
          <c:showPercent val="0"/>
          <c:showBubbleSize val="0"/>
        </c:dLbls>
        <c:gapWidth val="219"/>
        <c:overlap val="-27"/>
        <c:axId val="-2145516368"/>
        <c:axId val="-2143552240"/>
      </c:barChart>
      <c:catAx>
        <c:axId val="-214551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2240"/>
        <c:crosses val="autoZero"/>
        <c:auto val="1"/>
        <c:lblAlgn val="ctr"/>
        <c:lblOffset val="100"/>
        <c:noMultiLvlLbl val="0"/>
      </c:catAx>
      <c:valAx>
        <c:axId val="-2143552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551636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overlay val="0"/>
      <c:spPr>
        <a:noFill/>
        <a:ln w="25400">
          <a:noFill/>
        </a:ln>
      </c:spPr>
    </c:title>
    <c:autoTitleDeleted val="0"/>
    <c:plotArea>
      <c:layout/>
      <c:barChart>
        <c:barDir val="col"/>
        <c:grouping val="clustered"/>
        <c:varyColors val="0"/>
        <c:ser>
          <c:idx val="0"/>
          <c:order val="0"/>
          <c:tx>
            <c:strRef>
              <c:f>jan!$C$2</c:f>
              <c:strCache>
                <c:ptCount val="1"/>
                <c:pt idx="0">
                  <c:v>LBF succeskriterie pr. år</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jan!$A$22:$A$26</c:f>
              <c:numCache>
                <c:formatCode>General</c:formatCode>
                <c:ptCount val="5"/>
              </c:numCache>
            </c:numRef>
          </c:cat>
          <c:val>
            <c:numRef>
              <c:f>jan!$C$22:$C$26</c:f>
              <c:numCache>
                <c:formatCode>General</c:formatCode>
                <c:ptCount val="5"/>
              </c:numCache>
            </c:numRef>
          </c:val>
          <c:extLst xmlns:c16r2="http://schemas.microsoft.com/office/drawing/2015/06/chart">
            <c:ext xmlns:c16="http://schemas.microsoft.com/office/drawing/2014/chart" uri="{C3380CC4-5D6E-409C-BE32-E72D297353CC}">
              <c16:uniqueId val="{00000000-E820-E941-AC03-185AE3F9EE0A}"/>
            </c:ext>
          </c:extLst>
        </c:ser>
        <c:ser>
          <c:idx val="1"/>
          <c:order val="1"/>
          <c:tx>
            <c:strRef>
              <c:f>jan!$D$2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jan!$A$22:$A$26</c:f>
              <c:numCache>
                <c:formatCode>General</c:formatCode>
                <c:ptCount val="5"/>
              </c:numCache>
            </c:numRef>
          </c:cat>
          <c:val>
            <c:numRef>
              <c:f>jan!$D$22:$D$26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820-E941-AC03-185AE3F9EE0A}"/>
            </c:ext>
          </c:extLst>
        </c:ser>
        <c:dLbls>
          <c:dLblPos val="outEnd"/>
          <c:showLegendKey val="0"/>
          <c:showVal val="1"/>
          <c:showCatName val="0"/>
          <c:showSerName val="0"/>
          <c:showPercent val="0"/>
          <c:showBubbleSize val="0"/>
        </c:dLbls>
        <c:gapWidth val="75"/>
        <c:overlap val="-25"/>
        <c:axId val="-148096848"/>
        <c:axId val="-148095760"/>
      </c:barChart>
      <c:catAx>
        <c:axId val="-14809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5760"/>
        <c:crosses val="autoZero"/>
        <c:auto val="1"/>
        <c:lblAlgn val="ctr"/>
        <c:lblOffset val="100"/>
        <c:noMultiLvlLbl val="0"/>
      </c:catAx>
      <c:valAx>
        <c:axId val="-14809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684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nov!$C$2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nov!$A$16:$A$20</c:f>
              <c:numCache>
                <c:formatCode>General</c:formatCode>
                <c:ptCount val="5"/>
                <c:pt idx="0">
                  <c:v>0</c:v>
                </c:pt>
                <c:pt idx="1">
                  <c:v>0</c:v>
                </c:pt>
                <c:pt idx="2">
                  <c:v>0</c:v>
                </c:pt>
                <c:pt idx="3">
                  <c:v>0</c:v>
                </c:pt>
                <c:pt idx="4">
                  <c:v>0</c:v>
                </c:pt>
              </c:numCache>
            </c:numRef>
          </c:cat>
          <c:val>
            <c:numRef>
              <c:f>nov!$C$16:$C$20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58-644A-8DFD-9D98DBC3825A}"/>
            </c:ext>
          </c:extLst>
        </c:ser>
        <c:ser>
          <c:idx val="1"/>
          <c:order val="1"/>
          <c:tx>
            <c:strRef>
              <c:f>nov!$D$2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nov!$A$16:$A$20</c:f>
              <c:numCache>
                <c:formatCode>General</c:formatCode>
                <c:ptCount val="5"/>
                <c:pt idx="0">
                  <c:v>0</c:v>
                </c:pt>
                <c:pt idx="1">
                  <c:v>0</c:v>
                </c:pt>
                <c:pt idx="2">
                  <c:v>0</c:v>
                </c:pt>
                <c:pt idx="3">
                  <c:v>0</c:v>
                </c:pt>
                <c:pt idx="4">
                  <c:v>0</c:v>
                </c:pt>
              </c:numCache>
            </c:numRef>
          </c:cat>
          <c:val>
            <c:numRef>
              <c:f>nov!$D$16:$D$20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858-644A-8DFD-9D98DBC3825A}"/>
            </c:ext>
          </c:extLst>
        </c:ser>
        <c:dLbls>
          <c:showLegendKey val="0"/>
          <c:showVal val="0"/>
          <c:showCatName val="0"/>
          <c:showSerName val="0"/>
          <c:showPercent val="0"/>
          <c:showBubbleSize val="0"/>
        </c:dLbls>
        <c:gapWidth val="219"/>
        <c:overlap val="-27"/>
        <c:axId val="-2143551696"/>
        <c:axId val="-2143560944"/>
      </c:barChart>
      <c:catAx>
        <c:axId val="-214355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60944"/>
        <c:crosses val="autoZero"/>
        <c:auto val="1"/>
        <c:lblAlgn val="ctr"/>
        <c:lblOffset val="100"/>
        <c:noMultiLvlLbl val="0"/>
      </c:catAx>
      <c:valAx>
        <c:axId val="-2143560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169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nov!$C$2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nov!$A$22:$A$26</c:f>
              <c:numCache>
                <c:formatCode>General</c:formatCode>
                <c:ptCount val="5"/>
                <c:pt idx="0">
                  <c:v>0</c:v>
                </c:pt>
                <c:pt idx="1">
                  <c:v>0</c:v>
                </c:pt>
                <c:pt idx="2">
                  <c:v>0</c:v>
                </c:pt>
                <c:pt idx="3">
                  <c:v>0</c:v>
                </c:pt>
                <c:pt idx="4">
                  <c:v>0</c:v>
                </c:pt>
              </c:numCache>
            </c:numRef>
          </c:cat>
          <c:val>
            <c:numRef>
              <c:f>nov!$C$22:$C$26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BF-8A43-85BB-FBEEBA0D13B4}"/>
            </c:ext>
          </c:extLst>
        </c:ser>
        <c:ser>
          <c:idx val="1"/>
          <c:order val="1"/>
          <c:tx>
            <c:strRef>
              <c:f>nov!$D$2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nov!$A$22:$A$26</c:f>
              <c:numCache>
                <c:formatCode>General</c:formatCode>
                <c:ptCount val="5"/>
                <c:pt idx="0">
                  <c:v>0</c:v>
                </c:pt>
                <c:pt idx="1">
                  <c:v>0</c:v>
                </c:pt>
                <c:pt idx="2">
                  <c:v>0</c:v>
                </c:pt>
                <c:pt idx="3">
                  <c:v>0</c:v>
                </c:pt>
                <c:pt idx="4">
                  <c:v>0</c:v>
                </c:pt>
              </c:numCache>
            </c:numRef>
          </c:cat>
          <c:val>
            <c:numRef>
              <c:f>nov!$D$22:$D$26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CBF-8A43-85BB-FBEEBA0D13B4}"/>
            </c:ext>
          </c:extLst>
        </c:ser>
        <c:dLbls>
          <c:showLegendKey val="0"/>
          <c:showVal val="0"/>
          <c:showCatName val="0"/>
          <c:showSerName val="0"/>
          <c:showPercent val="0"/>
          <c:showBubbleSize val="0"/>
        </c:dLbls>
        <c:gapWidth val="219"/>
        <c:overlap val="-27"/>
        <c:axId val="-2143551152"/>
        <c:axId val="-2143556048"/>
      </c:barChart>
      <c:catAx>
        <c:axId val="-214355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6048"/>
        <c:crosses val="autoZero"/>
        <c:auto val="1"/>
        <c:lblAlgn val="ctr"/>
        <c:lblOffset val="100"/>
        <c:noMultiLvlLbl val="0"/>
      </c:catAx>
      <c:valAx>
        <c:axId val="-2143556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11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54006251731"/>
          <c:y val="4.045838412457857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v>LBF succeskriterie pr. år</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98A-9346-8DB0-833877397ADF}"/>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I alt pr. år til dato</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98A-9346-8DB0-833877397ADF}"/>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143548432"/>
        <c:axId val="-2143550608"/>
      </c:barChart>
      <c:catAx>
        <c:axId val="-214354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0608"/>
        <c:crosses val="autoZero"/>
        <c:auto val="1"/>
        <c:lblAlgn val="ctr"/>
        <c:lblOffset val="100"/>
        <c:noMultiLvlLbl val="0"/>
      </c:catAx>
      <c:valAx>
        <c:axId val="-2143550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48432"/>
        <c:crosses val="autoZero"/>
        <c:crossBetween val="between"/>
      </c:valAx>
      <c:spPr>
        <a:noFill/>
        <a:ln w="25400">
          <a:noFill/>
        </a:ln>
      </c:spPr>
    </c:plotArea>
    <c:legend>
      <c:legendPos val="r"/>
      <c:layout>
        <c:manualLayout>
          <c:xMode val="edge"/>
          <c:yMode val="edge"/>
          <c:x val="0.21809741621493295"/>
          <c:y val="0.88566380039315173"/>
          <c:w val="0.56484232184544769"/>
          <c:h val="7.6711143324657671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9231571957"/>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Eksempel!$C$8:$C$12</c:f>
              <c:numCache>
                <c:formatCode>General</c:formatCode>
                <c:ptCount val="5"/>
                <c:pt idx="0">
                  <c:v>80</c:v>
                </c:pt>
                <c:pt idx="1">
                  <c:v>50</c:v>
                </c:pt>
                <c:pt idx="2">
                  <c:v>10</c:v>
                </c:pt>
                <c:pt idx="3">
                  <c:v>10</c:v>
                </c:pt>
              </c:numCache>
            </c:numRef>
          </c:val>
          <c:extLst xmlns:c16r2="http://schemas.microsoft.com/office/drawing/2015/06/chart">
            <c:ext xmlns:c16="http://schemas.microsoft.com/office/drawing/2014/chart" uri="{C3380CC4-5D6E-409C-BE32-E72D297353CC}">
              <c16:uniqueId val="{00000000-7B1E-394E-99FC-2C1A10E7866D}"/>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Eksempel!$A$8:$A$12</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Eksempel!$D$8:$D$12</c:f>
              <c:numCache>
                <c:formatCode>General</c:formatCode>
                <c:ptCount val="5"/>
                <c:pt idx="0">
                  <c:v>95</c:v>
                </c:pt>
                <c:pt idx="1">
                  <c:v>5</c:v>
                </c:pt>
                <c:pt idx="2">
                  <c:v>1</c:v>
                </c:pt>
                <c:pt idx="3">
                  <c:v>1</c:v>
                </c:pt>
                <c:pt idx="4">
                  <c:v>0</c:v>
                </c:pt>
              </c:numCache>
            </c:numRef>
          </c:val>
          <c:extLst xmlns:c16r2="http://schemas.microsoft.com/office/drawing/2015/06/chart">
            <c:ext xmlns:c16="http://schemas.microsoft.com/office/drawing/2014/chart" uri="{C3380CC4-5D6E-409C-BE32-E72D297353CC}">
              <c16:uniqueId val="{00000001-7B1E-394E-99FC-2C1A10E7866D}"/>
            </c:ext>
          </c:extLst>
        </c:ser>
        <c:dLbls>
          <c:showLegendKey val="0"/>
          <c:showVal val="0"/>
          <c:showCatName val="0"/>
          <c:showSerName val="0"/>
          <c:showPercent val="0"/>
          <c:showBubbleSize val="0"/>
        </c:dLbls>
        <c:gapWidth val="219"/>
        <c:overlap val="-27"/>
        <c:axId val="-2143550064"/>
        <c:axId val="-2143563664"/>
      </c:barChart>
      <c:catAx>
        <c:axId val="-214355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63664"/>
        <c:crosses val="autoZero"/>
        <c:auto val="1"/>
        <c:lblAlgn val="ctr"/>
        <c:lblOffset val="100"/>
        <c:noMultiLvlLbl val="0"/>
      </c:catAx>
      <c:valAx>
        <c:axId val="-2143563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0064"/>
        <c:crosses val="autoZero"/>
        <c:crossBetween val="between"/>
      </c:valAx>
      <c:spPr>
        <a:noFill/>
        <a:ln w="25400">
          <a:noFill/>
        </a:ln>
      </c:spPr>
    </c:plotArea>
    <c:legend>
      <c:legendPos val="r"/>
      <c:layout>
        <c:manualLayout>
          <c:xMode val="edge"/>
          <c:yMode val="edge"/>
          <c:x val="0.23645313537615026"/>
          <c:y val="0.92762488705305279"/>
          <c:w val="0.47290638933687507"/>
          <c:h val="5.601265005808697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Eksempel!$C$14:$C$21</c:f>
              <c:numCache>
                <c:formatCode>General</c:formatCode>
                <c:ptCount val="8"/>
                <c:pt idx="0">
                  <c:v>40</c:v>
                </c:pt>
                <c:pt idx="1">
                  <c:v>30</c:v>
                </c:pt>
                <c:pt idx="2">
                  <c:v>20</c:v>
                </c:pt>
              </c:numCache>
            </c:numRef>
          </c:val>
          <c:extLst xmlns:c16r2="http://schemas.microsoft.com/office/drawing/2015/06/chart">
            <c:ext xmlns:c16="http://schemas.microsoft.com/office/drawing/2014/chart" uri="{C3380CC4-5D6E-409C-BE32-E72D297353CC}">
              <c16:uniqueId val="{00000000-30DB-E244-8626-B2CB6C7D7684}"/>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Eksempel!$A$14:$A$21</c:f>
              <c:strCache>
                <c:ptCount val="3"/>
                <c:pt idx="0">
                  <c:v>Antal personer har skrevet en ansøgning</c:v>
                </c:pt>
                <c:pt idx="1">
                  <c:v>Antal personer er startet i lommepengejob</c:v>
                </c:pt>
                <c:pt idx="2">
                  <c:v>Antal personer der er gået fra lommepengejob til fritidsjob</c:v>
                </c:pt>
              </c:strCache>
            </c:strRef>
          </c:cat>
          <c:val>
            <c:numRef>
              <c:f>Eksempel!$D$14:$D$21</c:f>
              <c:numCache>
                <c:formatCode>General</c:formatCode>
                <c:ptCount val="8"/>
                <c:pt idx="0">
                  <c:v>12</c:v>
                </c:pt>
                <c:pt idx="1">
                  <c:v>5</c:v>
                </c:pt>
                <c:pt idx="2">
                  <c:v>1</c:v>
                </c:pt>
                <c:pt idx="3">
                  <c:v>0</c:v>
                </c:pt>
              </c:numCache>
            </c:numRef>
          </c:val>
          <c:extLst xmlns:c16r2="http://schemas.microsoft.com/office/drawing/2015/06/chart">
            <c:ext xmlns:c16="http://schemas.microsoft.com/office/drawing/2014/chart" uri="{C3380CC4-5D6E-409C-BE32-E72D297353CC}">
              <c16:uniqueId val="{00000001-30DB-E244-8626-B2CB6C7D7684}"/>
            </c:ext>
          </c:extLst>
        </c:ser>
        <c:dLbls>
          <c:showLegendKey val="0"/>
          <c:showVal val="0"/>
          <c:showCatName val="0"/>
          <c:showSerName val="0"/>
          <c:showPercent val="0"/>
          <c:showBubbleSize val="0"/>
        </c:dLbls>
        <c:gapWidth val="219"/>
        <c:overlap val="-27"/>
        <c:axId val="-2143563120"/>
        <c:axId val="-2143552784"/>
      </c:barChart>
      <c:catAx>
        <c:axId val="-214356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2784"/>
        <c:crosses val="autoZero"/>
        <c:auto val="1"/>
        <c:lblAlgn val="ctr"/>
        <c:lblOffset val="100"/>
        <c:noMultiLvlLbl val="0"/>
      </c:catAx>
      <c:valAx>
        <c:axId val="-2143552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63120"/>
        <c:crosses val="autoZero"/>
        <c:crossBetween val="between"/>
      </c:valAx>
      <c:spPr>
        <a:noFill/>
        <a:ln w="25400">
          <a:noFill/>
        </a:ln>
      </c:spPr>
    </c:plotArea>
    <c:legend>
      <c:legendPos val="r"/>
      <c:layout>
        <c:manualLayout>
          <c:xMode val="edge"/>
          <c:yMode val="edge"/>
          <c:x val="0.26667500385981169"/>
          <c:y val="0.90016321846408887"/>
          <c:w val="0.41962096649683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v>EKSEMPEL!#REF!</c:v>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5AE-9046-9DA1-DF8FCC51FF77}"/>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ser>
          <c:idx val="1"/>
          <c:order val="1"/>
          <c:tx>
            <c:v>EKSEMPEL!#REF!</c:v>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Eksempel!#REF!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5AE-9046-9DA1-DF8FCC51FF77}"/>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Eksempel!#REF!</c15:sqref>
                        </c15:formulaRef>
                      </c:ext>
                    </c:extLst>
                  </c:multiLvlStrRef>
                </c15:cat>
              </c15:filteredCategoryTitle>
            </c:ext>
          </c:extLst>
        </c:ser>
        <c:dLbls>
          <c:showLegendKey val="0"/>
          <c:showVal val="0"/>
          <c:showCatName val="0"/>
          <c:showSerName val="0"/>
          <c:showPercent val="0"/>
          <c:showBubbleSize val="0"/>
        </c:dLbls>
        <c:gapWidth val="219"/>
        <c:overlap val="-27"/>
        <c:axId val="-2143549520"/>
        <c:axId val="-2143560400"/>
      </c:barChart>
      <c:catAx>
        <c:axId val="-21435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60400"/>
        <c:crosses val="autoZero"/>
        <c:auto val="1"/>
        <c:lblAlgn val="ctr"/>
        <c:lblOffset val="100"/>
        <c:noMultiLvlLbl val="0"/>
      </c:catAx>
      <c:valAx>
        <c:axId val="-2143560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49520"/>
        <c:crosses val="autoZero"/>
        <c:crossBetween val="between"/>
      </c:valAx>
      <c:spPr>
        <a:noFill/>
        <a:ln w="25400">
          <a:noFill/>
        </a:ln>
      </c:spPr>
    </c:plotArea>
    <c:legend>
      <c:legendPos val="r"/>
      <c:layout>
        <c:manualLayout>
          <c:xMode val="edge"/>
          <c:yMode val="edge"/>
          <c:x val="0.22926486263452875"/>
          <c:y val="0.91307343375556305"/>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6528738179084398"/>
          <c:y val="4.0458500778688969E-2"/>
        </c:manualLayout>
      </c:layout>
      <c:overlay val="0"/>
      <c:spPr>
        <a:noFill/>
        <a:ln w="25400">
          <a:noFill/>
        </a:ln>
      </c:spPr>
    </c:title>
    <c:autoTitleDeleted val="0"/>
    <c:plotArea>
      <c:layout>
        <c:manualLayout>
          <c:layoutTarget val="inner"/>
          <c:xMode val="edge"/>
          <c:yMode val="edge"/>
          <c:x val="5.3351767890739664E-2"/>
          <c:y val="0.16966353582066571"/>
          <c:w val="0.91649458753018298"/>
          <c:h val="0.69552683938701199"/>
        </c:manualLayout>
      </c:layout>
      <c:barChart>
        <c:barDir val="col"/>
        <c:grouping val="clustered"/>
        <c:varyColors val="0"/>
        <c:ser>
          <c:idx val="0"/>
          <c:order val="0"/>
          <c:tx>
            <c:strRef>
              <c:f>dec!$C$2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dec!$A$4:$A$8</c:f>
              <c:numCache>
                <c:formatCode>General</c:formatCode>
                <c:ptCount val="5"/>
                <c:pt idx="0">
                  <c:v>0</c:v>
                </c:pt>
                <c:pt idx="1">
                  <c:v>0</c:v>
                </c:pt>
                <c:pt idx="2">
                  <c:v>0</c:v>
                </c:pt>
                <c:pt idx="3">
                  <c:v>0</c:v>
                </c:pt>
                <c:pt idx="4">
                  <c:v>0</c:v>
                </c:pt>
              </c:numCache>
            </c:numRef>
          </c:cat>
          <c:val>
            <c:numRef>
              <c:f>dec!$C$4:$C$8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40-9C4D-A1C4-0E42F6D5E8A3}"/>
            </c:ext>
          </c:extLst>
        </c:ser>
        <c:ser>
          <c:idx val="1"/>
          <c:order val="1"/>
          <c:tx>
            <c:strRef>
              <c:f>dec!$D$2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dec!$A$4:$A$8</c:f>
              <c:numCache>
                <c:formatCode>General</c:formatCode>
                <c:ptCount val="5"/>
                <c:pt idx="0">
                  <c:v>0</c:v>
                </c:pt>
                <c:pt idx="1">
                  <c:v>0</c:v>
                </c:pt>
                <c:pt idx="2">
                  <c:v>0</c:v>
                </c:pt>
                <c:pt idx="3">
                  <c:v>0</c:v>
                </c:pt>
                <c:pt idx="4">
                  <c:v>0</c:v>
                </c:pt>
              </c:numCache>
            </c:numRef>
          </c:cat>
          <c:val>
            <c:numRef>
              <c:f>dec!$D$4:$D$8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440-9C4D-A1C4-0E42F6D5E8A3}"/>
            </c:ext>
          </c:extLst>
        </c:ser>
        <c:dLbls>
          <c:showLegendKey val="0"/>
          <c:showVal val="0"/>
          <c:showCatName val="0"/>
          <c:showSerName val="0"/>
          <c:showPercent val="0"/>
          <c:showBubbleSize val="0"/>
        </c:dLbls>
        <c:gapWidth val="219"/>
        <c:overlap val="-27"/>
        <c:axId val="-2143562576"/>
        <c:axId val="-2143555504"/>
      </c:barChart>
      <c:catAx>
        <c:axId val="-214356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5504"/>
        <c:crosses val="autoZero"/>
        <c:auto val="1"/>
        <c:lblAlgn val="ctr"/>
        <c:lblOffset val="100"/>
        <c:noMultiLvlLbl val="0"/>
      </c:catAx>
      <c:valAx>
        <c:axId val="-2143555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6257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5819099231571957"/>
          <c:y val="4.488447140828708E-2"/>
        </c:manualLayout>
      </c:layout>
      <c:overlay val="0"/>
      <c:spPr>
        <a:noFill/>
        <a:ln w="25400">
          <a:noFill/>
        </a:ln>
      </c:spPr>
    </c:title>
    <c:autoTitleDeleted val="0"/>
    <c:plotArea>
      <c:layout>
        <c:manualLayout>
          <c:layoutTarget val="inner"/>
          <c:xMode val="edge"/>
          <c:yMode val="edge"/>
          <c:x val="8.4815123989202115E-2"/>
          <c:y val="0.16657425742574261"/>
          <c:w val="0.85152440919410866"/>
          <c:h val="0.68768774200254679"/>
        </c:manualLayout>
      </c:layout>
      <c:barChart>
        <c:barDir val="col"/>
        <c:grouping val="clustered"/>
        <c:varyColors val="0"/>
        <c:ser>
          <c:idx val="0"/>
          <c:order val="0"/>
          <c:tx>
            <c:strRef>
              <c:f>dec!$C$2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dec!$A$10:$A$14</c:f>
              <c:numCache>
                <c:formatCode>General</c:formatCode>
                <c:ptCount val="5"/>
                <c:pt idx="0">
                  <c:v>0</c:v>
                </c:pt>
                <c:pt idx="1">
                  <c:v>0</c:v>
                </c:pt>
                <c:pt idx="2">
                  <c:v>0</c:v>
                </c:pt>
                <c:pt idx="3">
                  <c:v>0</c:v>
                </c:pt>
                <c:pt idx="4">
                  <c:v>0</c:v>
                </c:pt>
              </c:numCache>
            </c:numRef>
          </c:cat>
          <c:val>
            <c:numRef>
              <c:f>dec!$C$10:$C$14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A8-8E4D-B6ED-D2CF0D93CF2E}"/>
            </c:ext>
          </c:extLst>
        </c:ser>
        <c:ser>
          <c:idx val="1"/>
          <c:order val="1"/>
          <c:tx>
            <c:strRef>
              <c:f>dec!$D$2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dec!$A$10:$A$14</c:f>
              <c:numCache>
                <c:formatCode>General</c:formatCode>
                <c:ptCount val="5"/>
                <c:pt idx="0">
                  <c:v>0</c:v>
                </c:pt>
                <c:pt idx="1">
                  <c:v>0</c:v>
                </c:pt>
                <c:pt idx="2">
                  <c:v>0</c:v>
                </c:pt>
                <c:pt idx="3">
                  <c:v>0</c:v>
                </c:pt>
                <c:pt idx="4">
                  <c:v>0</c:v>
                </c:pt>
              </c:numCache>
            </c:numRef>
          </c:cat>
          <c:val>
            <c:numRef>
              <c:f>dec!$D$10:$D$14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BA8-8E4D-B6ED-D2CF0D93CF2E}"/>
            </c:ext>
          </c:extLst>
        </c:ser>
        <c:dLbls>
          <c:showLegendKey val="0"/>
          <c:showVal val="0"/>
          <c:showCatName val="0"/>
          <c:showSerName val="0"/>
          <c:showPercent val="0"/>
          <c:showBubbleSize val="0"/>
        </c:dLbls>
        <c:gapWidth val="219"/>
        <c:overlap val="-27"/>
        <c:axId val="-2143553328"/>
        <c:axId val="-2143548976"/>
      </c:barChart>
      <c:catAx>
        <c:axId val="-214355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48976"/>
        <c:crosses val="autoZero"/>
        <c:auto val="1"/>
        <c:lblAlgn val="ctr"/>
        <c:lblOffset val="100"/>
        <c:noMultiLvlLbl val="0"/>
      </c:catAx>
      <c:valAx>
        <c:axId val="-214354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332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dec!$C$2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dec!$A$16:$A$20</c:f>
              <c:numCache>
                <c:formatCode>General</c:formatCode>
                <c:ptCount val="5"/>
                <c:pt idx="0">
                  <c:v>0</c:v>
                </c:pt>
                <c:pt idx="1">
                  <c:v>0</c:v>
                </c:pt>
                <c:pt idx="2">
                  <c:v>0</c:v>
                </c:pt>
                <c:pt idx="3">
                  <c:v>0</c:v>
                </c:pt>
                <c:pt idx="4">
                  <c:v>0</c:v>
                </c:pt>
              </c:numCache>
            </c:numRef>
          </c:cat>
          <c:val>
            <c:numRef>
              <c:f>dec!$C$16:$C$20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E3-2748-B790-BFA93C96D85F}"/>
            </c:ext>
          </c:extLst>
        </c:ser>
        <c:ser>
          <c:idx val="1"/>
          <c:order val="1"/>
          <c:tx>
            <c:strRef>
              <c:f>dec!$D$2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dec!$A$16:$A$20</c:f>
              <c:numCache>
                <c:formatCode>General</c:formatCode>
                <c:ptCount val="5"/>
                <c:pt idx="0">
                  <c:v>0</c:v>
                </c:pt>
                <c:pt idx="1">
                  <c:v>0</c:v>
                </c:pt>
                <c:pt idx="2">
                  <c:v>0</c:v>
                </c:pt>
                <c:pt idx="3">
                  <c:v>0</c:v>
                </c:pt>
                <c:pt idx="4">
                  <c:v>0</c:v>
                </c:pt>
              </c:numCache>
            </c:numRef>
          </c:cat>
          <c:val>
            <c:numRef>
              <c:f>dec!$D$16:$D$20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0E3-2748-B790-BFA93C96D85F}"/>
            </c:ext>
          </c:extLst>
        </c:ser>
        <c:dLbls>
          <c:showLegendKey val="0"/>
          <c:showVal val="0"/>
          <c:showCatName val="0"/>
          <c:showSerName val="0"/>
          <c:showPercent val="0"/>
          <c:showBubbleSize val="0"/>
        </c:dLbls>
        <c:gapWidth val="219"/>
        <c:overlap val="-27"/>
        <c:axId val="-2143562032"/>
        <c:axId val="-2143561488"/>
      </c:barChart>
      <c:catAx>
        <c:axId val="-214356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61488"/>
        <c:crosses val="autoZero"/>
        <c:auto val="1"/>
        <c:lblAlgn val="ctr"/>
        <c:lblOffset val="100"/>
        <c:noMultiLvlLbl val="0"/>
      </c:catAx>
      <c:valAx>
        <c:axId val="-214356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6203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dec!$C$2</c:f>
              <c:strCache>
                <c:ptCount val="1"/>
                <c:pt idx="0">
                  <c:v>LBF succeskriterie pr. år</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dec!$A$22:$A$26</c:f>
              <c:numCache>
                <c:formatCode>General</c:formatCode>
                <c:ptCount val="5"/>
                <c:pt idx="0">
                  <c:v>0</c:v>
                </c:pt>
                <c:pt idx="1">
                  <c:v>0</c:v>
                </c:pt>
                <c:pt idx="2">
                  <c:v>0</c:v>
                </c:pt>
                <c:pt idx="3">
                  <c:v>0</c:v>
                </c:pt>
                <c:pt idx="4">
                  <c:v>0</c:v>
                </c:pt>
              </c:numCache>
            </c:numRef>
          </c:cat>
          <c:val>
            <c:numRef>
              <c:f>dec!$C$22:$C$26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E2-8444-8DFE-2FD600FD5481}"/>
            </c:ext>
          </c:extLst>
        </c:ser>
        <c:ser>
          <c:idx val="1"/>
          <c:order val="1"/>
          <c:tx>
            <c:strRef>
              <c:f>dec!$D$2</c:f>
              <c:strCache>
                <c:ptCount val="1"/>
                <c:pt idx="0">
                  <c:v>I alt til dato</c:v>
                </c:pt>
              </c:strCache>
            </c:strRef>
          </c:tx>
          <c:spPr>
            <a:solidFill>
              <a:schemeClr val="accent5">
                <a:lumMod val="5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dec!$A$22:$A$26</c:f>
              <c:numCache>
                <c:formatCode>General</c:formatCode>
                <c:ptCount val="5"/>
                <c:pt idx="0">
                  <c:v>0</c:v>
                </c:pt>
                <c:pt idx="1">
                  <c:v>0</c:v>
                </c:pt>
                <c:pt idx="2">
                  <c:v>0</c:v>
                </c:pt>
                <c:pt idx="3">
                  <c:v>0</c:v>
                </c:pt>
                <c:pt idx="4">
                  <c:v>0</c:v>
                </c:pt>
              </c:numCache>
            </c:numRef>
          </c:cat>
          <c:val>
            <c:numRef>
              <c:f>dec!$D$22:$D$26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1EE2-8444-8DFE-2FD600FD5481}"/>
            </c:ext>
          </c:extLst>
        </c:ser>
        <c:dLbls>
          <c:showLegendKey val="0"/>
          <c:showVal val="0"/>
          <c:showCatName val="0"/>
          <c:showSerName val="0"/>
          <c:showPercent val="0"/>
          <c:showBubbleSize val="0"/>
        </c:dLbls>
        <c:gapWidth val="219"/>
        <c:overlap val="-27"/>
        <c:axId val="-2143558224"/>
        <c:axId val="-2143559856"/>
      </c:barChart>
      <c:catAx>
        <c:axId val="-214355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9856"/>
        <c:crosses val="autoZero"/>
        <c:auto val="1"/>
        <c:lblAlgn val="ctr"/>
        <c:lblOffset val="100"/>
        <c:noMultiLvlLbl val="0"/>
      </c:catAx>
      <c:valAx>
        <c:axId val="-2143559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4355822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feb!$C$2</c:f>
              <c:strCache>
                <c:ptCount val="1"/>
                <c:pt idx="0">
                  <c:v>LBF succeskriterie pr. år</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feb!$A$4:$A$8</c:f>
              <c:numCache>
                <c:formatCode>General</c:formatCode>
                <c:ptCount val="5"/>
                <c:pt idx="0">
                  <c:v>0</c:v>
                </c:pt>
                <c:pt idx="1">
                  <c:v>0</c:v>
                </c:pt>
                <c:pt idx="2">
                  <c:v>0</c:v>
                </c:pt>
                <c:pt idx="3">
                  <c:v>0</c:v>
                </c:pt>
                <c:pt idx="4">
                  <c:v>0</c:v>
                </c:pt>
              </c:numCache>
            </c:numRef>
          </c:cat>
          <c:val>
            <c:numRef>
              <c:f>feb!$C$4:$C$8</c:f>
              <c:numCache>
                <c:formatCode>General</c:formatCode>
                <c:ptCount val="5"/>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16-FB4B-80E8-29B04D58B6CA}"/>
            </c:ext>
          </c:extLst>
        </c:ser>
        <c:ser>
          <c:idx val="1"/>
          <c:order val="1"/>
          <c:tx>
            <c:strRef>
              <c:f>feb!$D$2</c:f>
              <c:strCache>
                <c:ptCount val="1"/>
                <c:pt idx="0">
                  <c:v>I alt til dato</c:v>
                </c:pt>
              </c:strCache>
            </c:strRef>
          </c:tx>
          <c:spPr>
            <a:solidFill>
              <a:schemeClr val="accent5">
                <a:lumMod val="5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feb!$A$4:$A$8</c:f>
              <c:numCache>
                <c:formatCode>General</c:formatCode>
                <c:ptCount val="5"/>
                <c:pt idx="0">
                  <c:v>0</c:v>
                </c:pt>
                <c:pt idx="1">
                  <c:v>0</c:v>
                </c:pt>
                <c:pt idx="2">
                  <c:v>0</c:v>
                </c:pt>
                <c:pt idx="3">
                  <c:v>0</c:v>
                </c:pt>
                <c:pt idx="4">
                  <c:v>0</c:v>
                </c:pt>
              </c:numCache>
            </c:numRef>
          </c:cat>
          <c:val>
            <c:numRef>
              <c:f>feb!$D$4:$D$8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E16-FB4B-80E8-29B04D58B6CA}"/>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feb!$C$2</c:f>
              <c:strCache>
                <c:ptCount val="1"/>
                <c:pt idx="0">
                  <c:v>LBF succeskriterie pr. år</c:v>
                </c:pt>
              </c:strCache>
            </c:strRef>
          </c:tx>
          <c:spPr>
            <a:solidFill>
              <a:srgbClr val="7CCA62"/>
            </a:solidFill>
            <a:ln w="25400">
              <a:noFill/>
            </a:ln>
          </c:spPr>
          <c:invertIfNegative val="0"/>
          <c:dLbls>
            <c:delete val="1"/>
          </c:dLbls>
          <c:cat>
            <c:numRef>
              <c:f>feb!$A$10:$A$14</c:f>
              <c:numCache>
                <c:formatCode>General</c:formatCode>
                <c:ptCount val="5"/>
                <c:pt idx="0">
                  <c:v>0</c:v>
                </c:pt>
                <c:pt idx="1">
                  <c:v>0</c:v>
                </c:pt>
                <c:pt idx="2">
                  <c:v>0</c:v>
                </c:pt>
                <c:pt idx="3">
                  <c:v>0</c:v>
                </c:pt>
                <c:pt idx="4">
                  <c:v>0</c:v>
                </c:pt>
              </c:numCache>
            </c:numRef>
          </c:cat>
          <c:val>
            <c:numRef>
              <c:f>feb!$C$10:$C$14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89-1547-97F7-35E5BC5FEAEE}"/>
            </c:ext>
          </c:extLst>
        </c:ser>
        <c:ser>
          <c:idx val="1"/>
          <c:order val="1"/>
          <c:tx>
            <c:strRef>
              <c:f>feb!$D$2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feb!$A$10:$A$14</c:f>
              <c:numCache>
                <c:formatCode>General</c:formatCode>
                <c:ptCount val="5"/>
                <c:pt idx="0">
                  <c:v>0</c:v>
                </c:pt>
                <c:pt idx="1">
                  <c:v>0</c:v>
                </c:pt>
                <c:pt idx="2">
                  <c:v>0</c:v>
                </c:pt>
                <c:pt idx="3">
                  <c:v>0</c:v>
                </c:pt>
                <c:pt idx="4">
                  <c:v>0</c:v>
                </c:pt>
              </c:numCache>
            </c:numRef>
          </c:cat>
          <c:val>
            <c:numRef>
              <c:f>feb!$D$10:$D$14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A89-1547-97F7-35E5BC5FEAEE}"/>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55.xml"/><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5" Type="http://schemas.openxmlformats.org/officeDocument/2006/relationships/chart" Target="../charts/chart60.xml"/><Relationship Id="rId4" Type="http://schemas.openxmlformats.org/officeDocument/2006/relationships/chart" Target="../charts/chart5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9.xml"/><Relationship Id="rId3" Type="http://schemas.openxmlformats.org/officeDocument/2006/relationships/chart" Target="../charts/chart74.xml"/><Relationship Id="rId7" Type="http://schemas.openxmlformats.org/officeDocument/2006/relationships/chart" Target="../charts/chart78.xml"/><Relationship Id="rId2" Type="http://schemas.openxmlformats.org/officeDocument/2006/relationships/chart" Target="../charts/chart73.xml"/><Relationship Id="rId1" Type="http://schemas.openxmlformats.org/officeDocument/2006/relationships/chart" Target="../charts/chart72.xml"/><Relationship Id="rId6" Type="http://schemas.openxmlformats.org/officeDocument/2006/relationships/chart" Target="../charts/chart77.xml"/><Relationship Id="rId5" Type="http://schemas.openxmlformats.org/officeDocument/2006/relationships/chart" Target="../charts/chart76.xml"/><Relationship Id="rId4" Type="http://schemas.openxmlformats.org/officeDocument/2006/relationships/chart" Target="../charts/chart7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39.xml"/><Relationship Id="rId3" Type="http://schemas.openxmlformats.org/officeDocument/2006/relationships/chart" Target="../charts/chart34.xml"/><Relationship Id="rId7" Type="http://schemas.openxmlformats.org/officeDocument/2006/relationships/chart" Target="../charts/chart38.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oneCellAnchor>
    <xdr:from>
      <xdr:col>0</xdr:col>
      <xdr:colOff>44450</xdr:colOff>
      <xdr:row>0</xdr:row>
      <xdr:rowOff>11980</xdr:rowOff>
    </xdr:from>
    <xdr:ext cx="10572750" cy="10926902"/>
    <xdr:sp macro="" textlink="">
      <xdr:nvSpPr>
        <xdr:cNvPr id="2" name="Tekstfelt 1">
          <a:extLst>
            <a:ext uri="{FF2B5EF4-FFF2-40B4-BE49-F238E27FC236}">
              <a16:creationId xmlns="" xmlns:a16="http://schemas.microsoft.com/office/drawing/2014/main" id="{00000000-0008-0000-0100-000002000000}"/>
            </a:ext>
          </a:extLst>
        </xdr:cNvPr>
        <xdr:cNvSpPr txBox="1"/>
      </xdr:nvSpPr>
      <xdr:spPr>
        <a:xfrm>
          <a:off x="44450" y="11980"/>
          <a:ext cx="10572750" cy="10926902"/>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2000" b="1" i="0" u="none" strike="noStrike">
              <a:solidFill>
                <a:schemeClr val="accent1">
                  <a:lumMod val="75000"/>
                </a:schemeClr>
              </a:solidFill>
              <a:effectLst/>
              <a:latin typeface="+mn-lt"/>
              <a:ea typeface="+mn-ea"/>
              <a:cs typeface="+mn-cs"/>
            </a:rPr>
            <a:t>Vejledning til Logbog - daglige registreringer</a:t>
          </a:r>
        </a:p>
        <a:p>
          <a:endParaRPr lang="da-DK" sz="1200" b="0" i="0" u="none" strike="noStrike">
            <a:solidFill>
              <a:schemeClr val="tx1"/>
            </a:solidFill>
            <a:effectLst/>
            <a:latin typeface="+mn-lt"/>
            <a:ea typeface="+mn-ea"/>
            <a:cs typeface="+mn-cs"/>
          </a:endParaRPr>
        </a:p>
        <a:p>
          <a:r>
            <a:rPr lang="da-DK" sz="1100" b="1" u="sng">
              <a:latin typeface="+mn-lt"/>
            </a:rPr>
            <a:t>INDHOLD</a:t>
          </a:r>
          <a:r>
            <a:rPr lang="da-DK" sz="1100">
              <a:latin typeface="+mn-lt"/>
            </a:rPr>
            <a:t> </a:t>
          </a:r>
        </a:p>
        <a:p>
          <a:r>
            <a:rPr lang="da-DK" sz="1100" b="0" i="0" u="none" strike="noStrike">
              <a:solidFill>
                <a:schemeClr val="tx1"/>
              </a:solidFill>
              <a:effectLst/>
              <a:latin typeface="+mn-lt"/>
              <a:ea typeface="+mn-ea"/>
              <a:cs typeface="+mn-cs"/>
            </a:rPr>
            <a:t>Denne logbog er særligt brugbar, hvis du vil registrere dine resulater dagligt eller næsten dagligt. </a:t>
          </a:r>
          <a:r>
            <a:rPr lang="da-DK" sz="1100" b="0" i="0">
              <a:solidFill>
                <a:schemeClr val="tx1"/>
              </a:solidFill>
              <a:effectLst/>
              <a:latin typeface="+mn-lt"/>
              <a:ea typeface="+mn-ea"/>
              <a:cs typeface="+mn-cs"/>
            </a:rPr>
            <a:t>Logbogen består</a:t>
          </a:r>
          <a:r>
            <a:rPr lang="da-DK" sz="1100" b="0" i="0" baseline="0">
              <a:solidFill>
                <a:schemeClr val="tx1"/>
              </a:solidFill>
              <a:effectLst/>
              <a:latin typeface="+mn-lt"/>
              <a:ea typeface="+mn-ea"/>
              <a:cs typeface="+mn-cs"/>
            </a:rPr>
            <a:t> af forskellige faner, som</a:t>
          </a:r>
          <a:r>
            <a:rPr lang="da-DK" sz="1100" baseline="0">
              <a:solidFill>
                <a:schemeClr val="tx1"/>
              </a:solidFill>
              <a:effectLst/>
              <a:latin typeface="+mn-lt"/>
              <a:ea typeface="+mn-ea"/>
              <a:cs typeface="+mn-cs"/>
            </a:rPr>
            <a:t> ses nederst på siden. </a:t>
          </a:r>
          <a:r>
            <a:rPr lang="da-DK" sz="1100" b="0" i="0" baseline="0">
              <a:solidFill>
                <a:schemeClr val="tx1"/>
              </a:solidFill>
              <a:effectLst/>
              <a:latin typeface="+mn-lt"/>
              <a:ea typeface="+mn-ea"/>
              <a:cs typeface="+mn-cs"/>
            </a:rPr>
            <a:t>Du er nu på første fane, som er markeret med blåt. Denne fane er en vejledning til orientering af logbogens indhold, anvendelse og opbygning. Næste fane er markeret med mørkegrøn og er et eksempel på, hvordan logbogen udfyldes. De resterende lysegrønne faner er tomme logbøger for årets 12 måneder, som du kan bruge og udfylde</a:t>
          </a:r>
          <a:r>
            <a:rPr lang="da-DK" sz="1100" b="0" i="0">
              <a:solidFill>
                <a:schemeClr val="tx1"/>
              </a:solidFill>
              <a:effectLst/>
              <a:latin typeface="+mn-lt"/>
              <a:ea typeface="+mn-ea"/>
              <a:cs typeface="+mn-cs"/>
            </a:rPr>
            <a:t>. </a:t>
          </a:r>
          <a:r>
            <a:rPr lang="da-DK" sz="1100" b="0" i="0" baseline="0">
              <a:solidFill>
                <a:schemeClr val="tx1"/>
              </a:solidFill>
              <a:effectLst/>
              <a:latin typeface="+mn-lt"/>
              <a:ea typeface="+mn-ea"/>
              <a:cs typeface="+mn-cs"/>
            </a:rPr>
            <a:t>For </a:t>
          </a:r>
          <a:r>
            <a:rPr lang="da-DK" sz="1100" baseline="0">
              <a:solidFill>
                <a:schemeClr val="tx1"/>
              </a:solidFill>
              <a:effectLst/>
              <a:latin typeface="+mn-lt"/>
              <a:ea typeface="+mn-ea"/>
              <a:cs typeface="+mn-cs"/>
            </a:rPr>
            <a:t>hver måned er der et skema til registrering af resultater og nederst på siden finder du en graf for hver aktivitet, der automatisk opdateres, når felterne løbende udfyldes. På den måde illusteres resultaterne grafisk.</a:t>
          </a:r>
          <a:endParaRPr lang="da-DK" sz="1100" b="0" i="0" u="none" strike="noStrike">
            <a:solidFill>
              <a:schemeClr val="tx1"/>
            </a:solidFill>
            <a:effectLst/>
            <a:latin typeface="+mn-lt"/>
            <a:ea typeface="+mn-ea"/>
            <a:cs typeface="+mn-cs"/>
          </a:endParaRP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Denne</a:t>
          </a:r>
          <a:r>
            <a:rPr lang="da-DK" sz="1100" b="0" i="0" u="none" strike="noStrike" baseline="0">
              <a:solidFill>
                <a:schemeClr val="tx1"/>
              </a:solidFill>
              <a:effectLst/>
              <a:latin typeface="+mn-lt"/>
              <a:ea typeface="+mn-ea"/>
              <a:cs typeface="+mn-cs"/>
            </a:rPr>
            <a:t> logbog er derfor god til de aktiviteter som gennemføres dagligt eller flere gange om ugen. Med denne logbog kan du </a:t>
          </a:r>
          <a:r>
            <a:rPr lang="da-DK" sz="1100" b="0" i="0" u="none" strike="noStrike">
              <a:solidFill>
                <a:schemeClr val="tx1"/>
              </a:solidFill>
              <a:effectLst/>
              <a:latin typeface="+mn-lt"/>
              <a:ea typeface="+mn-ea"/>
              <a:cs typeface="+mn-cs"/>
            </a:rPr>
            <a:t>tælle antal deltagere, vise status pr. mdr. og pr. år samt vise gennemsnittet af deltagere pr. gang.</a:t>
          </a:r>
          <a:r>
            <a:rPr lang="da-DK" sz="1100" b="0" i="0" u="none" strike="noStrike" baseline="0">
              <a:solidFill>
                <a:schemeClr val="tx1"/>
              </a:solidFill>
              <a:effectLst/>
              <a:latin typeface="+mn-lt"/>
              <a:ea typeface="+mn-ea"/>
              <a:cs typeface="+mn-cs"/>
            </a:rPr>
            <a:t> </a:t>
          </a:r>
          <a:r>
            <a:rPr lang="da-DK" sz="1100" b="0" i="0" u="none" strike="noStrike">
              <a:solidFill>
                <a:schemeClr val="tx1"/>
              </a:solidFill>
              <a:effectLst/>
              <a:latin typeface="+mn-lt"/>
              <a:ea typeface="+mn-ea"/>
              <a:cs typeface="+mn-cs"/>
            </a:rPr>
            <a:t>Logbogen giver ikke mulighed for at tælle antallet af unikke deltagere i en aktivitet</a:t>
          </a:r>
          <a:r>
            <a:rPr lang="da-DK" sz="1100" b="0" i="0" u="none" strike="noStrike" baseline="0">
              <a:solidFill>
                <a:schemeClr val="tx1"/>
              </a:solidFill>
              <a:effectLst/>
              <a:latin typeface="+mn-lt"/>
              <a:ea typeface="+mn-ea"/>
              <a:cs typeface="+mn-cs"/>
            </a:rPr>
            <a:t> eller</a:t>
          </a:r>
          <a:r>
            <a:rPr lang="da-DK" sz="1100" b="0" i="0" u="none" strike="noStrike">
              <a:solidFill>
                <a:schemeClr val="tx1"/>
              </a:solidFill>
              <a:effectLst/>
              <a:latin typeface="+mn-lt"/>
              <a:ea typeface="+mn-ea"/>
              <a:cs typeface="+mn-cs"/>
            </a:rPr>
            <a:t> følge den</a:t>
          </a:r>
          <a:r>
            <a:rPr lang="da-DK" sz="1100" b="0" i="0" u="none" strike="noStrike" baseline="0">
              <a:solidFill>
                <a:schemeClr val="tx1"/>
              </a:solidFill>
              <a:effectLst/>
              <a:latin typeface="+mn-lt"/>
              <a:ea typeface="+mn-ea"/>
              <a:cs typeface="+mn-cs"/>
            </a:rPr>
            <a:t> enkeltes udvikling</a:t>
          </a:r>
          <a:r>
            <a:rPr lang="da-DK" sz="1100" b="0" i="0" u="none" strike="noStrike">
              <a:solidFill>
                <a:schemeClr val="tx1"/>
              </a:solidFill>
              <a:effectLst/>
              <a:latin typeface="+mn-lt"/>
              <a:ea typeface="+mn-ea"/>
              <a:cs typeface="+mn-cs"/>
            </a:rPr>
            <a:t>. </a:t>
          </a:r>
        </a:p>
        <a:p>
          <a:endParaRPr lang="da-DK" sz="1100" b="0" i="0" u="none" strike="noStrike">
            <a:solidFill>
              <a:sysClr val="windowText" lastClr="000000"/>
            </a:solidFill>
            <a:effectLst/>
            <a:latin typeface="+mn-lt"/>
            <a:ea typeface="+mn-ea"/>
            <a:cs typeface="+mn-cs"/>
          </a:endParaRPr>
        </a:p>
        <a:p>
          <a:r>
            <a:rPr lang="da-DK" sz="1100" b="1" i="0" u="sng" strike="noStrike">
              <a:solidFill>
                <a:sysClr val="windowText" lastClr="000000"/>
              </a:solidFill>
              <a:effectLst/>
              <a:latin typeface="+mn-lt"/>
              <a:ea typeface="+mn-ea"/>
              <a:cs typeface="+mn-cs"/>
            </a:rPr>
            <a:t>ANVENDELSE</a:t>
          </a:r>
          <a:r>
            <a:rPr lang="da-DK" sz="1100" b="1" i="0" u="none" strike="noStrike">
              <a:solidFill>
                <a:sysClr val="windowText" lastClr="000000"/>
              </a:solidFill>
              <a:effectLst/>
              <a:latin typeface="+mn-lt"/>
              <a:ea typeface="+mn-ea"/>
              <a:cs typeface="+mn-cs"/>
            </a:rPr>
            <a:t> </a:t>
          </a:r>
        </a:p>
        <a:p>
          <a:r>
            <a:rPr lang="da-DK" sz="1100" b="0" i="0" u="none" strike="noStrike">
              <a:solidFill>
                <a:sysClr val="windowText" lastClr="000000"/>
              </a:solidFill>
              <a:effectLst/>
              <a:latin typeface="+mn-lt"/>
              <a:ea typeface="+mn-ea"/>
              <a:cs typeface="+mn-cs"/>
            </a:rPr>
            <a:t>De hvide felter</a:t>
          </a:r>
          <a:r>
            <a:rPr lang="da-DK" sz="1100" b="0" i="0" u="none" strike="noStrike" baseline="0">
              <a:solidFill>
                <a:sysClr val="windowText" lastClr="000000"/>
              </a:solidFill>
              <a:effectLst/>
              <a:latin typeface="+mn-lt"/>
              <a:ea typeface="+mn-ea"/>
              <a:cs typeface="+mn-cs"/>
            </a:rPr>
            <a:t> i logbogen skal udfyldes. De grønne tæller automatisk sammen. De resterende felter udfyldes såleds:</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Indikator</a:t>
          </a:r>
          <a:r>
            <a:rPr lang="da-DK" sz="1100">
              <a:solidFill>
                <a:sysClr val="windowText" lastClr="000000"/>
              </a:solidFill>
              <a:latin typeface="+mn-lt"/>
            </a:rPr>
            <a:t> </a:t>
          </a:r>
          <a:r>
            <a:rPr lang="da-DK" sz="1100" b="0" i="0" u="none" strike="noStrike">
              <a:solidFill>
                <a:sysClr val="windowText" lastClr="000000"/>
              </a:solidFill>
              <a:effectLst/>
              <a:latin typeface="+mn-lt"/>
              <a:ea typeface="+mn-ea"/>
              <a:cs typeface="+mn-cs"/>
            </a:rPr>
            <a:t>Her beskrives, hvad der</a:t>
          </a:r>
          <a:r>
            <a:rPr lang="da-DK" sz="1100" b="0" i="0" u="none" strike="noStrike" baseline="0">
              <a:solidFill>
                <a:sysClr val="windowText" lastClr="000000"/>
              </a:solidFill>
              <a:effectLst/>
              <a:latin typeface="+mn-lt"/>
              <a:ea typeface="+mn-ea"/>
              <a:cs typeface="+mn-cs"/>
            </a:rPr>
            <a:t> </a:t>
          </a:r>
          <a:r>
            <a:rPr lang="da-DK" sz="1100" b="0" i="0" u="none" strike="noStrike">
              <a:solidFill>
                <a:sysClr val="windowText" lastClr="000000"/>
              </a:solidFill>
              <a:effectLst/>
              <a:latin typeface="+mn-lt"/>
              <a:ea typeface="+mn-ea"/>
              <a:cs typeface="+mn-cs"/>
            </a:rPr>
            <a:t>måles på - f.eks. "antal deltagere i lektiecafeen", "antal nye frivillige", "antal unge startet i lommepengejob".  </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Forklaring af indikator </a:t>
          </a:r>
          <a:r>
            <a:rPr lang="da-DK" sz="1100" b="0" i="0" u="none" strike="noStrike">
              <a:solidFill>
                <a:sysClr val="windowText" lastClr="000000"/>
              </a:solidFill>
              <a:effectLst/>
              <a:latin typeface="+mn-lt"/>
              <a:ea typeface="+mn-ea"/>
              <a:cs typeface="+mn-cs"/>
            </a:rPr>
            <a:t>(frivillig)</a:t>
          </a:r>
          <a:r>
            <a:rPr lang="da-DK" sz="1100">
              <a:solidFill>
                <a:sysClr val="windowText" lastClr="000000"/>
              </a:solidFill>
              <a:latin typeface="+mn-lt"/>
            </a:rPr>
            <a:t> </a:t>
          </a:r>
          <a:r>
            <a:rPr lang="da-DK" sz="1100" b="0" i="0" u="none" strike="noStrike">
              <a:solidFill>
                <a:sysClr val="windowText" lastClr="000000"/>
              </a:solidFill>
              <a:effectLst/>
              <a:latin typeface="+mn-lt"/>
              <a:ea typeface="+mn-ea"/>
              <a:cs typeface="+mn-cs"/>
            </a:rPr>
            <a:t>Her er det en god idé at forklare lidt nærmere, hvad du vil måle - hvornår er man f.eks. deltager i lektiecaféen og ikke bare er en ven, der kiggede forbi? Skriv f.eks. "Deltagere er unge, der laver lektier i cafeen eller får skolerelateret vejledning". Hvis I er flere, der registrerer, eller en anden skal overtage i en periode, så er det vigtigt at have den samme forståelse af, hvad der måles på.</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LBF succeskriterie eller jeres egen målsætning for året </a:t>
          </a:r>
          <a:r>
            <a:rPr lang="da-DK" sz="1100" b="0" i="0" u="none" strike="noStrike">
              <a:solidFill>
                <a:sysClr val="windowText" lastClr="000000"/>
              </a:solidFill>
              <a:effectLst/>
              <a:latin typeface="+mn-lt"/>
              <a:ea typeface="+mn-ea"/>
              <a:cs typeface="+mn-cs"/>
            </a:rPr>
            <a:t>(frivillig)</a:t>
          </a:r>
          <a:r>
            <a:rPr lang="da-DK" sz="1100" b="0" i="0" u="none" strike="noStrike" baseline="0">
              <a:solidFill>
                <a:sysClr val="windowText" lastClr="000000"/>
              </a:solidFill>
              <a:effectLst/>
              <a:latin typeface="+mn-lt"/>
              <a:ea typeface="+mn-ea"/>
              <a:cs typeface="+mn-cs"/>
            </a:rPr>
            <a:t> </a:t>
          </a:r>
          <a:r>
            <a:rPr lang="da-DK" sz="1100" b="0" i="0" baseline="0">
              <a:solidFill>
                <a:schemeClr val="tx1"/>
              </a:solidFill>
              <a:effectLst/>
              <a:latin typeface="+mn-lt"/>
              <a:ea typeface="+mn-ea"/>
              <a:cs typeface="+mn-cs"/>
            </a:rPr>
            <a:t>Hvis du vil have at grafen medtager, </a:t>
          </a:r>
          <a:r>
            <a:rPr lang="da-DK" sz="1100" b="0" i="0">
              <a:solidFill>
                <a:schemeClr val="tx1"/>
              </a:solidFill>
              <a:effectLst/>
              <a:latin typeface="+mn-lt"/>
              <a:ea typeface="+mn-ea"/>
              <a:cs typeface="+mn-cs"/>
            </a:rPr>
            <a:t>hvor langt I er ift. jeres succeskriterie, skal du skrive antallet for succeskriteret i dette felt</a:t>
          </a:r>
          <a:r>
            <a:rPr lang="da-DK" sz="1100" b="0" baseline="0">
              <a:solidFill>
                <a:schemeClr val="tx1"/>
              </a:solidFill>
              <a:effectLst/>
              <a:latin typeface="+mn-lt"/>
              <a:ea typeface="+mn-ea"/>
              <a:cs typeface="+mn-cs"/>
            </a:rPr>
            <a:t>. Er jeres succeskritere formuleret, så det ikke er en målsætning for ét år, bør du lave den om, så den gælder for året. F.eks. hvis et succeskriterie er at få rekrutteret 40 nye frivillige de næste 4 år, kan målet for det pågældende år være 10 frivillige.</a:t>
          </a:r>
          <a:br>
            <a:rPr lang="da-DK" sz="1100" b="0" baseline="0">
              <a:solidFill>
                <a:schemeClr val="tx1"/>
              </a:solidFill>
              <a:effectLst/>
              <a:latin typeface="+mn-lt"/>
              <a:ea typeface="+mn-ea"/>
              <a:cs typeface="+mn-cs"/>
            </a:rPr>
          </a:br>
          <a:r>
            <a:rPr lang="da-DK" sz="1100" b="0" baseline="0">
              <a:solidFill>
                <a:schemeClr val="tx1"/>
              </a:solidFill>
              <a:effectLst/>
              <a:latin typeface="+mn-lt"/>
              <a:ea typeface="+mn-ea"/>
              <a:cs typeface="+mn-cs"/>
            </a:rPr>
            <a:t>OBS! Logbogen fungerer, selvom I vælger ikke at have målsætninger med.</a:t>
          </a:r>
          <a:endParaRPr lang="da-DK">
            <a:effectLst/>
          </a:endParaRP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I behøver kun at skrive indikatorer og målsætninger én gang</a:t>
          </a:r>
          <a:r>
            <a:rPr lang="da-DK" sz="1100" b="1" i="0" u="none" strike="noStrike" baseline="0">
              <a:solidFill>
                <a:sysClr val="windowText" lastClr="000000"/>
              </a:solidFill>
              <a:effectLst/>
              <a:latin typeface="+mn-lt"/>
              <a:ea typeface="+mn-ea"/>
              <a:cs typeface="+mn-cs"/>
            </a:rPr>
            <a:t> </a:t>
          </a:r>
          <a:r>
            <a:rPr lang="da-DK" sz="1100" b="0" i="0" u="none" strike="noStrike" baseline="0">
              <a:solidFill>
                <a:sysClr val="windowText" lastClr="000000"/>
              </a:solidFill>
              <a:effectLst/>
              <a:latin typeface="+mn-lt"/>
              <a:ea typeface="+mn-ea"/>
              <a:cs typeface="+mn-cs"/>
            </a:rPr>
            <a:t>Den tekst og de tal der indføres i jan-logbogen overføres automatisk til de andre måneder i året. Du skal således kun skrive indikatorer, forklaringer og målsætninger ind i jan-logbogen. Vil du tilføje indikatorer undervejs, indføres de nye indikatorer, den måned de træder i kraft, og teksten vil blive overført til de resterende måneder. Det er dog vigtigt at du ikke sletter tidligere indikatorer, som du ikke længere anvender.</a:t>
          </a:r>
          <a:endParaRPr lang="da-DK" sz="1100" b="1" i="0" u="none" strike="noStrike">
            <a:solidFill>
              <a:sysClr val="windowText" lastClr="000000"/>
            </a:solidFill>
            <a:effectLst/>
            <a:latin typeface="+mn-lt"/>
            <a:ea typeface="+mn-ea"/>
            <a:cs typeface="+mn-cs"/>
          </a:endParaRPr>
        </a:p>
        <a:p>
          <a:endParaRPr lang="da-DK" sz="1100" b="1" i="0" u="none" strike="noStrike">
            <a:solidFill>
              <a:srgbClr val="C00000"/>
            </a:solidFill>
            <a:effectLst/>
            <a:latin typeface="+mn-lt"/>
            <a:ea typeface="+mn-ea"/>
            <a:cs typeface="+mn-cs"/>
          </a:endParaRPr>
        </a:p>
        <a:p>
          <a:r>
            <a:rPr lang="da-DK" sz="1100" b="0" i="0" u="none" strike="noStrike">
              <a:solidFill>
                <a:sysClr val="windowText" lastClr="000000"/>
              </a:solidFill>
              <a:effectLst/>
              <a:latin typeface="+mn-lt"/>
              <a:ea typeface="+mn-ea"/>
              <a:cs typeface="+mn-cs"/>
            </a:rPr>
            <a:t>Når ovenstående </a:t>
          </a:r>
          <a:r>
            <a:rPr lang="da-DK" sz="1100" b="0" i="0" u="none" strike="noStrike" baseline="0">
              <a:solidFill>
                <a:sysClr val="windowText" lastClr="000000"/>
              </a:solidFill>
              <a:effectLst/>
              <a:latin typeface="+mn-lt"/>
              <a:ea typeface="+mn-ea"/>
              <a:cs typeface="+mn-cs"/>
            </a:rPr>
            <a:t>er</a:t>
          </a:r>
          <a:r>
            <a:rPr lang="da-DK" sz="1100" b="0" i="0" u="none" strike="noStrike">
              <a:solidFill>
                <a:sysClr val="windowText" lastClr="000000"/>
              </a:solidFill>
              <a:effectLst/>
              <a:latin typeface="+mn-lt"/>
              <a:ea typeface="+mn-ea"/>
              <a:cs typeface="+mn-cs"/>
            </a:rPr>
            <a:t> udfyldt,</a:t>
          </a:r>
          <a:r>
            <a:rPr lang="da-DK" sz="1100" b="0" i="0" u="none" strike="noStrike" baseline="0">
              <a:solidFill>
                <a:sysClr val="windowText" lastClr="000000"/>
              </a:solidFill>
              <a:effectLst/>
              <a:latin typeface="+mn-lt"/>
              <a:ea typeface="+mn-ea"/>
              <a:cs typeface="+mn-cs"/>
            </a:rPr>
            <a:t> </a:t>
          </a:r>
          <a:r>
            <a:rPr lang="da-DK" sz="1100" b="0" i="0" u="none" strike="noStrike">
              <a:solidFill>
                <a:sysClr val="windowText" lastClr="000000"/>
              </a:solidFill>
              <a:effectLst/>
              <a:latin typeface="+mn-lt"/>
              <a:ea typeface="+mn-ea"/>
              <a:cs typeface="+mn-cs"/>
            </a:rPr>
            <a:t>er du klar til at registrere jeres resultater.</a:t>
          </a:r>
          <a:r>
            <a:rPr lang="da-DK" sz="1100" b="0" i="0" u="none" strike="noStrike" baseline="0">
              <a:solidFill>
                <a:sysClr val="windowText" lastClr="000000"/>
              </a:solidFill>
              <a:effectLst/>
              <a:latin typeface="+mn-lt"/>
              <a:ea typeface="+mn-ea"/>
              <a:cs typeface="+mn-cs"/>
            </a:rPr>
            <a:t> D</a:t>
          </a:r>
          <a:r>
            <a:rPr lang="da-DK" sz="1100" b="0" i="0" u="none" strike="noStrike">
              <a:solidFill>
                <a:sysClr val="windowText" lastClr="000000"/>
              </a:solidFill>
              <a:effectLst/>
              <a:latin typeface="+mn-lt"/>
              <a:ea typeface="+mn-ea"/>
              <a:cs typeface="+mn-cs"/>
            </a:rPr>
            <a:t>et gør du i de hvide felter til højre under datoerne 1,2,3..... Hver dag går du ind og skriver antallet for den pågældende dag.</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Logbogen tæller selv sammen </a:t>
          </a:r>
          <a:r>
            <a:rPr lang="da-DK" sz="1100" b="0" i="0" u="none" strike="noStrike">
              <a:solidFill>
                <a:sysClr val="windowText" lastClr="000000"/>
              </a:solidFill>
              <a:effectLst/>
              <a:latin typeface="+mn-lt"/>
              <a:ea typeface="+mn-ea"/>
              <a:cs typeface="+mn-cs"/>
            </a:rPr>
            <a:t>i de grønne felter, og</a:t>
          </a:r>
          <a:r>
            <a:rPr lang="da-DK" sz="1100" b="0" i="0" u="none" strike="noStrike" baseline="0">
              <a:solidFill>
                <a:sysClr val="windowText" lastClr="000000"/>
              </a:solidFill>
              <a:effectLst/>
              <a:latin typeface="+mn-lt"/>
              <a:ea typeface="+mn-ea"/>
              <a:cs typeface="+mn-cs"/>
            </a:rPr>
            <a:t> data overføres automatisk fra måned til måned. </a:t>
          </a:r>
          <a:r>
            <a:rPr lang="da-DK" sz="1100" b="0" i="0" u="none" strike="noStrike">
              <a:solidFill>
                <a:sysClr val="windowText" lastClr="000000"/>
              </a:solidFill>
              <a:effectLst/>
              <a:latin typeface="+mn-lt"/>
              <a:ea typeface="+mn-ea"/>
              <a:cs typeface="+mn-cs"/>
            </a:rPr>
            <a:t> </a:t>
          </a:r>
          <a:r>
            <a:rPr lang="da-DK" sz="1100">
              <a:solidFill>
                <a:sysClr val="windowText" lastClr="000000"/>
              </a:solidFill>
              <a:latin typeface="+mn-lt"/>
            </a:rPr>
            <a:t> </a:t>
          </a:r>
        </a:p>
        <a:p>
          <a:endParaRPr lang="da-DK" sz="1100">
            <a:solidFill>
              <a:sysClr val="windowText" lastClr="000000"/>
            </a:solidFill>
            <a:latin typeface="+mn-lt"/>
          </a:endParaRPr>
        </a:p>
        <a:p>
          <a:r>
            <a:rPr lang="da-DK" sz="1100" b="1" u="sng">
              <a:solidFill>
                <a:sysClr val="windowText" lastClr="000000"/>
              </a:solidFill>
              <a:latin typeface="+mn-lt"/>
            </a:rPr>
            <a:t>RESULTATERNE</a:t>
          </a:r>
          <a:r>
            <a:rPr lang="da-DK" sz="1100" b="1" u="sng" baseline="0">
              <a:solidFill>
                <a:sysClr val="windowText" lastClr="000000"/>
              </a:solidFill>
              <a:latin typeface="+mn-lt"/>
            </a:rPr>
            <a:t> </a:t>
          </a:r>
        </a:p>
        <a:p>
          <a:r>
            <a:rPr lang="da-DK" sz="1100" b="0" u="none" baseline="0">
              <a:solidFill>
                <a:sysClr val="windowText" lastClr="000000"/>
              </a:solidFill>
              <a:latin typeface="+mn-lt"/>
            </a:rPr>
            <a:t>Logbogen viser resultaterne som tal i de grønne felter og som grafer.</a:t>
          </a:r>
          <a:endParaRPr lang="da-DK" sz="1100" b="0" i="0" u="sng" strike="noStrike">
            <a:solidFill>
              <a:sysClr val="windowText" lastClr="000000"/>
            </a:solidFill>
            <a:effectLst/>
            <a:latin typeface="+mn-lt"/>
            <a:ea typeface="+mn-ea"/>
            <a:cs typeface="+mn-cs"/>
          </a:endParaRPr>
        </a:p>
        <a:p>
          <a:endParaRPr lang="da-DK" sz="1100" b="0" i="0" u="none" strike="noStrike">
            <a:solidFill>
              <a:sysClr val="windowText" lastClr="000000"/>
            </a:solidFill>
            <a:effectLst/>
            <a:latin typeface="+mn-lt"/>
            <a:ea typeface="+mn-ea"/>
            <a:cs typeface="+mn-cs"/>
          </a:endParaRPr>
        </a:p>
        <a:p>
          <a:r>
            <a:rPr lang="da-DK" sz="1100" b="0" i="0" u="none" strike="noStrike">
              <a:solidFill>
                <a:sysClr val="windowText" lastClr="000000"/>
              </a:solidFill>
              <a:effectLst/>
              <a:latin typeface="+mn-lt"/>
              <a:ea typeface="+mn-ea"/>
              <a:cs typeface="+mn-cs"/>
            </a:rPr>
            <a:t>"</a:t>
          </a:r>
          <a:r>
            <a:rPr lang="da-DK" sz="1100" b="1" i="0" u="none" strike="noStrike">
              <a:solidFill>
                <a:sysClr val="windowText" lastClr="000000"/>
              </a:solidFill>
              <a:effectLst/>
              <a:latin typeface="+mn-lt"/>
              <a:ea typeface="+mn-ea"/>
              <a:cs typeface="+mn-cs"/>
            </a:rPr>
            <a:t>Gennemsnit pr. gang</a:t>
          </a:r>
          <a:r>
            <a:rPr lang="da-DK" sz="1100" b="0" i="0" u="none" strike="noStrike">
              <a:solidFill>
                <a:sysClr val="windowText" lastClr="000000"/>
              </a:solidFill>
              <a:effectLst/>
              <a:latin typeface="+mn-lt"/>
              <a:ea typeface="+mn-ea"/>
              <a:cs typeface="+mn-cs"/>
            </a:rPr>
            <a:t>" beregner gennemsnittet for de datoer,</a:t>
          </a:r>
          <a:r>
            <a:rPr lang="da-DK" sz="1100" b="0" i="0" u="none" strike="noStrike" baseline="0">
              <a:solidFill>
                <a:sysClr val="windowText" lastClr="000000"/>
              </a:solidFill>
              <a:effectLst/>
              <a:latin typeface="+mn-lt"/>
              <a:ea typeface="+mn-ea"/>
              <a:cs typeface="+mn-cs"/>
            </a:rPr>
            <a:t> hvor der er registreret et tal ud for den pågældende indikator. </a:t>
          </a:r>
          <a:r>
            <a:rPr lang="da-DK" sz="1100" b="0" i="0" u="none" strike="noStrike">
              <a:solidFill>
                <a:sysClr val="windowText" lastClr="000000"/>
              </a:solidFill>
              <a:effectLst/>
              <a:latin typeface="+mn-lt"/>
              <a:ea typeface="+mn-ea"/>
              <a:cs typeface="+mn-cs"/>
            </a:rPr>
            <a:t>Hvis I f.eks. har lektiecafé to gange om ugen, vises gennemsnittet af deltagere for alle de gange, der er afholdt lektiecafé. Har der været pause f.eks. i sommerferien, tæller det altså ikke med i gennemsnittet. For at den skal regne rigtigt er det </a:t>
          </a:r>
          <a:r>
            <a:rPr lang="da-DK" sz="1100" b="0" i="0" u="sng" strike="noStrike">
              <a:solidFill>
                <a:sysClr val="windowText" lastClr="000000"/>
              </a:solidFill>
              <a:effectLst/>
              <a:latin typeface="+mn-lt"/>
              <a:ea typeface="+mn-ea"/>
              <a:cs typeface="+mn-cs"/>
            </a:rPr>
            <a:t>vigtigt, at man går ind og skriver "0",</a:t>
          </a:r>
          <a:r>
            <a:rPr lang="da-DK" sz="1100" b="0" i="0" u="none" strike="noStrike">
              <a:solidFill>
                <a:sysClr val="windowText" lastClr="000000"/>
              </a:solidFill>
              <a:effectLst/>
              <a:latin typeface="+mn-lt"/>
              <a:ea typeface="+mn-ea"/>
              <a:cs typeface="+mn-cs"/>
            </a:rPr>
            <a:t> hvis der er blevet afholdt lektiecafé uden nogen deltagere er fremmødt.</a:t>
          </a:r>
          <a:r>
            <a:rPr lang="da-DK" sz="1100">
              <a:solidFill>
                <a:sysClr val="windowText" lastClr="000000"/>
              </a:solidFill>
              <a:latin typeface="+mn-lt"/>
            </a:rPr>
            <a:t> Gns. pr.</a:t>
          </a:r>
          <a:r>
            <a:rPr lang="da-DK" sz="1100" baseline="0">
              <a:solidFill>
                <a:sysClr val="windowText" lastClr="000000"/>
              </a:solidFill>
              <a:latin typeface="+mn-lt"/>
            </a:rPr>
            <a:t> gang pr. mdr. overføres til den næste måned i feltet "gns. pr. gang. pr. år", så det er muligt at få et samlet gns. for antallet af deltagere pr. gang for hele året. </a:t>
          </a:r>
        </a:p>
        <a:p>
          <a:endParaRPr lang="da-DK" sz="1100" baseline="0">
            <a:solidFill>
              <a:sysClr val="windowText" lastClr="000000"/>
            </a:solidFill>
            <a:latin typeface="+mn-lt"/>
          </a:endParaRPr>
        </a:p>
        <a:p>
          <a:r>
            <a:rPr lang="da-DK" sz="1100" b="1" i="0" u="none" strike="noStrike">
              <a:solidFill>
                <a:sysClr val="windowText" lastClr="000000"/>
              </a:solidFill>
              <a:effectLst/>
              <a:latin typeface="+mn-lt"/>
              <a:ea typeface="+mn-ea"/>
              <a:cs typeface="+mn-cs"/>
            </a:rPr>
            <a:t>Grafer</a:t>
          </a:r>
          <a:r>
            <a:rPr lang="da-DK" sz="1100">
              <a:solidFill>
                <a:sysClr val="windowText" lastClr="000000"/>
              </a:solidFill>
              <a:latin typeface="+mn-lt"/>
            </a:rPr>
            <a:t> </a:t>
          </a:r>
          <a:r>
            <a:rPr lang="da-DK" sz="1100" b="0" i="0" u="none" strike="noStrike">
              <a:solidFill>
                <a:sysClr val="windowText" lastClr="000000"/>
              </a:solidFill>
              <a:effectLst/>
              <a:latin typeface="+mn-lt"/>
              <a:ea typeface="+mn-ea"/>
              <a:cs typeface="+mn-cs"/>
            </a:rPr>
            <a:t>Graferne finder du nederst</a:t>
          </a:r>
          <a:r>
            <a:rPr lang="da-DK" sz="1100" b="0" i="0" u="none" strike="noStrike" baseline="0">
              <a:solidFill>
                <a:sysClr val="windowText" lastClr="000000"/>
              </a:solidFill>
              <a:effectLst/>
              <a:latin typeface="+mn-lt"/>
              <a:ea typeface="+mn-ea"/>
              <a:cs typeface="+mn-cs"/>
            </a:rPr>
            <a:t> på siden i hver måned. </a:t>
          </a:r>
          <a:r>
            <a:rPr lang="da-DK" sz="1100" b="0" i="0" u="none" strike="noStrike">
              <a:solidFill>
                <a:sysClr val="windowText" lastClr="000000"/>
              </a:solidFill>
              <a:effectLst/>
              <a:latin typeface="+mn-lt"/>
              <a:ea typeface="+mn-ea"/>
              <a:cs typeface="+mn-cs"/>
            </a:rPr>
            <a:t>Grafen viser en søjle for hver indikator. Har du tastet målsætning for året ind, vises denne som en søjle ved siden af, så man nemt kan se, hvor</a:t>
          </a:r>
          <a:r>
            <a:rPr lang="da-DK" sz="1100" b="0" i="0" u="none" strike="noStrike" baseline="0">
              <a:solidFill>
                <a:sysClr val="windowText" lastClr="000000"/>
              </a:solidFill>
              <a:effectLst/>
              <a:latin typeface="+mn-lt"/>
              <a:ea typeface="+mn-ea"/>
              <a:cs typeface="+mn-cs"/>
            </a:rPr>
            <a:t> langt man er fra at opnå den årlige målsætning</a:t>
          </a:r>
          <a:r>
            <a:rPr lang="da-DK" sz="1100" b="0" i="0" u="none" strike="noStrike">
              <a:solidFill>
                <a:sysClr val="windowText" lastClr="000000"/>
              </a:solidFill>
              <a:effectLst/>
              <a:latin typeface="+mn-lt"/>
              <a:ea typeface="+mn-ea"/>
              <a:cs typeface="+mn-cs"/>
            </a:rPr>
            <a:t>. Grafen kan være god at bruge, når du skal formidle jeres resultater.</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r>
            <a:rPr lang="da-DK" sz="1100" b="1" i="0" u="sng" strike="noStrike">
              <a:solidFill>
                <a:sysClr val="windowText" lastClr="000000"/>
              </a:solidFill>
              <a:effectLst/>
              <a:latin typeface="+mn-lt"/>
              <a:ea typeface="+mn-ea"/>
              <a:cs typeface="+mn-cs"/>
            </a:rPr>
            <a:t>TILPASNING</a:t>
          </a:r>
          <a:r>
            <a:rPr lang="da-DK" sz="1100" b="1" i="0" u="sng" strike="noStrike" baseline="0">
              <a:solidFill>
                <a:sysClr val="windowText" lastClr="000000"/>
              </a:solidFill>
              <a:effectLst/>
              <a:latin typeface="+mn-lt"/>
              <a:ea typeface="+mn-ea"/>
              <a:cs typeface="+mn-cs"/>
            </a:rPr>
            <a:t> AF LOGBOGEN </a:t>
          </a:r>
        </a:p>
        <a:p>
          <a:r>
            <a:rPr lang="da-DK" sz="1100" b="0" i="0" u="none" strike="noStrike">
              <a:solidFill>
                <a:sysClr val="windowText" lastClr="000000"/>
              </a:solidFill>
              <a:effectLst/>
              <a:latin typeface="+mn-lt"/>
              <a:ea typeface="+mn-ea"/>
              <a:cs typeface="+mn-cs"/>
            </a:rPr>
            <a:t>Logbogen er beskyttet, så man ikke ved en fejl kommer til at slette en formel. Men det kan være en god idé at tilpasse den så den passer til jeres behov. Vil du ændre noget i logbogens opbygning, skal du fjerne arkbeskyttelsen ved at gå ind under "Gennemse" og klikke på "Fjern arkbeskyttelse".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ysClr val="windowText" lastClr="000000"/>
              </a:solidFill>
              <a:effectLst/>
              <a:latin typeface="+mn-lt"/>
              <a:ea typeface="+mn-ea"/>
              <a:cs typeface="+mn-cs"/>
            </a:rPr>
            <a:t>En ændring kan f.eks. være, at I ønsker at slette sammentællingen af "gennemsnittet pr. gang", da I ikke har brug for denne viden.</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1"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a:solidFill>
                <a:schemeClr val="tx1"/>
              </a:solidFill>
              <a:effectLst/>
              <a:latin typeface="+mn-lt"/>
              <a:ea typeface="+mn-ea"/>
              <a:cs typeface="+mn-cs"/>
            </a:rPr>
            <a:t>Finder du fejl i skemaet</a:t>
          </a:r>
          <a:r>
            <a:rPr lang="da-DK" sz="1100">
              <a:solidFill>
                <a:schemeClr val="tx1"/>
              </a:solidFill>
              <a:effectLst/>
              <a:latin typeface="+mn-lt"/>
              <a:ea typeface="+mn-ea"/>
              <a:cs typeface="+mn-cs"/>
            </a:rPr>
            <a:t> Vi har</a:t>
          </a:r>
          <a:r>
            <a:rPr lang="da-DK" sz="1100" baseline="0">
              <a:solidFill>
                <a:schemeClr val="tx1"/>
              </a:solidFill>
              <a:effectLst/>
              <a:latin typeface="+mn-lt"/>
              <a:ea typeface="+mn-ea"/>
              <a:cs typeface="+mn-cs"/>
            </a:rPr>
            <a:t> gjort os umage, men der kan alligevel være en formelfejl eller andet vi har overset. K</a:t>
          </a:r>
          <a:r>
            <a:rPr lang="da-DK" sz="1100" b="0" i="0">
              <a:solidFill>
                <a:schemeClr val="tx1"/>
              </a:solidFill>
              <a:effectLst/>
              <a:latin typeface="+mn-lt"/>
              <a:ea typeface="+mn-ea"/>
              <a:cs typeface="+mn-cs"/>
            </a:rPr>
            <a:t>ontakt venligst CFBU, hvis du opdager</a:t>
          </a:r>
          <a:r>
            <a:rPr lang="da-DK" sz="1100" b="0" i="0" baseline="0">
              <a:solidFill>
                <a:schemeClr val="tx1"/>
              </a:solidFill>
              <a:effectLst/>
              <a:latin typeface="+mn-lt"/>
              <a:ea typeface="+mn-ea"/>
              <a:cs typeface="+mn-cs"/>
            </a:rPr>
            <a:t> en fejl, </a:t>
          </a:r>
          <a:r>
            <a:rPr lang="da-DK" sz="1100" b="0" i="0">
              <a:solidFill>
                <a:schemeClr val="tx1"/>
              </a:solidFill>
              <a:effectLst/>
              <a:latin typeface="+mn-lt"/>
              <a:ea typeface="+mn-ea"/>
              <a:cs typeface="+mn-cs"/>
            </a:rPr>
            <a:t>så kan vi få den rettet. Og andre slipper for at møde samme fejl. </a:t>
          </a:r>
          <a:r>
            <a:rPr lang="da-DK" sz="1100">
              <a:solidFill>
                <a:schemeClr val="tx1"/>
              </a:solidFill>
              <a:effectLst/>
              <a:latin typeface="+mn-lt"/>
              <a:ea typeface="+mn-ea"/>
              <a:cs typeface="+mn-cs"/>
            </a:rPr>
            <a:t>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ysClr val="windowText" lastClr="000000"/>
            </a:solidFill>
            <a:effectLst/>
            <a:latin typeface="+mn-lt"/>
            <a:ea typeface="+mn-ea"/>
            <a:cs typeface="+mn-cs"/>
          </a:endParaRPr>
        </a:p>
        <a:p>
          <a:r>
            <a:rPr lang="da-DK" sz="1100" b="1" u="sng">
              <a:solidFill>
                <a:schemeClr val="tx1"/>
              </a:solidFill>
              <a:effectLst/>
              <a:latin typeface="+mn-lt"/>
              <a:ea typeface="+mn-ea"/>
              <a:cs typeface="+mn-cs"/>
            </a:rPr>
            <a:t>DATABESKYTTELSE</a:t>
          </a:r>
          <a:r>
            <a:rPr lang="da-DK" sz="1100" b="0" baseline="0">
              <a:solidFill>
                <a:schemeClr val="tx1"/>
              </a:solidFill>
              <a:effectLst/>
              <a:latin typeface="+mn-lt"/>
              <a:ea typeface="+mn-ea"/>
              <a:cs typeface="+mn-cs"/>
            </a:rPr>
            <a:t> </a:t>
          </a:r>
        </a:p>
        <a:p>
          <a:r>
            <a:rPr lang="da-DK" sz="1100">
              <a:solidFill>
                <a:schemeClr val="tx1"/>
              </a:solidFill>
              <a:effectLst/>
              <a:latin typeface="+mn-lt"/>
              <a:ea typeface="+mn-ea"/>
              <a:cs typeface="+mn-cs"/>
            </a:rPr>
            <a:t>Det er jeres ansvar at overholde gældende lovgivning i forhold til indsamling og opbevaring af persondata omfattet af persondataloven. Kontakt evt. din boligorganisation for juridisk hjælp.</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Se  </a:t>
          </a:r>
          <a:r>
            <a:rPr lang="da-DK" sz="1100" u="sng">
              <a:solidFill>
                <a:schemeClr val="tx1"/>
              </a:solidFill>
              <a:effectLst/>
              <a:latin typeface="+mn-lt"/>
              <a:ea typeface="+mn-ea"/>
              <a:cs typeface="+mn-cs"/>
            </a:rPr>
            <a:t>persondataloven</a:t>
          </a:r>
          <a:r>
            <a:rPr lang="da-DK" sz="1100">
              <a:solidFill>
                <a:schemeClr val="tx1"/>
              </a:solidFill>
              <a:effectLst/>
              <a:latin typeface="+mn-lt"/>
              <a:ea typeface="+mn-ea"/>
              <a:cs typeface="+mn-cs"/>
            </a:rPr>
            <a:t> eller orientér dig i </a:t>
          </a:r>
          <a:r>
            <a:rPr lang="da-DK" sz="1100" u="sng">
              <a:solidFill>
                <a:schemeClr val="tx1"/>
              </a:solidFill>
              <a:effectLst/>
              <a:latin typeface="+mn-lt"/>
              <a:ea typeface="+mn-ea"/>
              <a:cs typeface="+mn-cs"/>
            </a:rPr>
            <a:t>datatilsynets informationspjece</a:t>
          </a:r>
          <a:r>
            <a:rPr lang="da-DK" sz="1100">
              <a:solidFill>
                <a:schemeClr val="tx1"/>
              </a:solidFill>
              <a:effectLst/>
              <a:latin typeface="+mn-lt"/>
              <a:ea typeface="+mn-ea"/>
              <a:cs typeface="+mn-cs"/>
            </a:rPr>
            <a:t>. Pr. 25. maj 2018 gælder en ny persondataforordning, for mere viden se </a:t>
          </a:r>
          <a:r>
            <a:rPr lang="da-DK">
              <a:hlinkClick xmlns:r="http://schemas.openxmlformats.org/officeDocument/2006/relationships" r:id=""/>
            </a:rPr>
            <a:t>https://www.datatilsynet.dk/media/6866/12-spoergsmaal-om-forordningen.pdf</a:t>
          </a:r>
          <a:r>
            <a:rPr lang="da-DK" sz="1100">
              <a:solidFill>
                <a:schemeClr val="tx1"/>
              </a:solidFill>
              <a:effectLst/>
              <a:latin typeface="+mn-lt"/>
              <a:ea typeface="+mn-ea"/>
              <a:cs typeface="+mn-cs"/>
            </a:rPr>
            <a:t>.</a:t>
          </a:r>
          <a:endParaRPr lang="da-DK" sz="1100">
            <a:solidFill>
              <a:sysClr val="windowText" lastClr="000000"/>
            </a:solidFill>
            <a:effectLst/>
            <a:latin typeface="+mn-lt"/>
          </a:endParaRPr>
        </a:p>
        <a:p>
          <a:endParaRPr lang="da-DK" sz="1100">
            <a:solidFill>
              <a:sysClr val="windowText" lastClr="000000"/>
            </a:solidFill>
            <a:latin typeface="+mn-lt"/>
          </a:endParaRPr>
        </a:p>
        <a:p>
          <a:endParaRPr lang="da-DK" sz="1100">
            <a:solidFill>
              <a:sysClr val="windowText" lastClr="000000"/>
            </a:solidFill>
            <a:latin typeface="+mn-lt"/>
          </a:endParaRPr>
        </a:p>
        <a:p>
          <a:r>
            <a:rPr lang="da-DK" sz="1100" b="1" i="0" u="none" strike="noStrike">
              <a:solidFill>
                <a:sysClr val="windowText" lastClr="000000"/>
              </a:solidFill>
              <a:effectLst/>
              <a:latin typeface="+mn-lt"/>
              <a:ea typeface="+mn-ea"/>
              <a:cs typeface="+mn-cs"/>
            </a:rPr>
            <a:t>God fornøjelse!</a:t>
          </a:r>
          <a:r>
            <a:rPr lang="da-DK" sz="1100">
              <a:solidFill>
                <a:sysClr val="windowText" lastClr="000000"/>
              </a:solidFill>
              <a:latin typeface="+mn-lt"/>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2463800</xdr:colOff>
      <xdr:row>55</xdr:row>
      <xdr:rowOff>25400</xdr:rowOff>
    </xdr:to>
    <xdr:graphicFrame macro="">
      <xdr:nvGraphicFramePr>
        <xdr:cNvPr id="34236" name="Diagram 5">
          <a:extLst>
            <a:ext uri="{FF2B5EF4-FFF2-40B4-BE49-F238E27FC236}">
              <a16:creationId xmlns="" xmlns:a16="http://schemas.microsoft.com/office/drawing/2014/main" id="{00000000-0008-0000-0A00-0000BC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34237" name="Diagram 2">
          <a:extLst>
            <a:ext uri="{FF2B5EF4-FFF2-40B4-BE49-F238E27FC236}">
              <a16:creationId xmlns="" xmlns:a16="http://schemas.microsoft.com/office/drawing/2014/main" id="{00000000-0008-0000-0A00-0000BD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4238" name="Diagram 3">
          <a:extLst>
            <a:ext uri="{FF2B5EF4-FFF2-40B4-BE49-F238E27FC236}">
              <a16:creationId xmlns="" xmlns:a16="http://schemas.microsoft.com/office/drawing/2014/main" id="{00000000-0008-0000-0A00-0000BE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4239" name="Diagram 4">
          <a:extLst>
            <a:ext uri="{FF2B5EF4-FFF2-40B4-BE49-F238E27FC236}">
              <a16:creationId xmlns="" xmlns:a16="http://schemas.microsoft.com/office/drawing/2014/main" id="{00000000-0008-0000-0A00-0000BF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30</xdr:row>
      <xdr:rowOff>76200</xdr:rowOff>
    </xdr:from>
    <xdr:to>
      <xdr:col>1</xdr:col>
      <xdr:colOff>2463800</xdr:colOff>
      <xdr:row>55</xdr:row>
      <xdr:rowOff>25400</xdr:rowOff>
    </xdr:to>
    <xdr:graphicFrame macro="">
      <xdr:nvGraphicFramePr>
        <xdr:cNvPr id="34240" name="Diagram 5">
          <a:extLst>
            <a:ext uri="{FF2B5EF4-FFF2-40B4-BE49-F238E27FC236}">
              <a16:creationId xmlns="" xmlns:a16="http://schemas.microsoft.com/office/drawing/2014/main" id="{00000000-0008-0000-0A00-0000C0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34241" name="Diagram 6">
          <a:extLst>
            <a:ext uri="{FF2B5EF4-FFF2-40B4-BE49-F238E27FC236}">
              <a16:creationId xmlns="" xmlns:a16="http://schemas.microsoft.com/office/drawing/2014/main" id="{00000000-0008-0000-0A00-0000C1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4242" name="Diagram 7">
          <a:extLst>
            <a:ext uri="{FF2B5EF4-FFF2-40B4-BE49-F238E27FC236}">
              <a16:creationId xmlns="" xmlns:a16="http://schemas.microsoft.com/office/drawing/2014/main" id="{00000000-0008-0000-0A00-0000C2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4243" name="Diagram 8">
          <a:extLst>
            <a:ext uri="{FF2B5EF4-FFF2-40B4-BE49-F238E27FC236}">
              <a16:creationId xmlns="" xmlns:a16="http://schemas.microsoft.com/office/drawing/2014/main" id="{00000000-0008-0000-0A00-0000C3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35252" name="Diagram 5">
          <a:extLst>
            <a:ext uri="{FF2B5EF4-FFF2-40B4-BE49-F238E27FC236}">
              <a16:creationId xmlns="" xmlns:a16="http://schemas.microsoft.com/office/drawing/2014/main" id="{00000000-0008-0000-0B00-0000B4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35253" name="Diagram 2">
          <a:extLst>
            <a:ext uri="{FF2B5EF4-FFF2-40B4-BE49-F238E27FC236}">
              <a16:creationId xmlns="" xmlns:a16="http://schemas.microsoft.com/office/drawing/2014/main" id="{00000000-0008-0000-0B00-0000B5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5254" name="Diagram 3">
          <a:extLst>
            <a:ext uri="{FF2B5EF4-FFF2-40B4-BE49-F238E27FC236}">
              <a16:creationId xmlns="" xmlns:a16="http://schemas.microsoft.com/office/drawing/2014/main" id="{00000000-0008-0000-0B00-0000B6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5255" name="Diagram 4">
          <a:extLst>
            <a:ext uri="{FF2B5EF4-FFF2-40B4-BE49-F238E27FC236}">
              <a16:creationId xmlns="" xmlns:a16="http://schemas.microsoft.com/office/drawing/2014/main" id="{00000000-0008-0000-0B00-0000B7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30</xdr:row>
      <xdr:rowOff>76200</xdr:rowOff>
    </xdr:from>
    <xdr:to>
      <xdr:col>1</xdr:col>
      <xdr:colOff>2476500</xdr:colOff>
      <xdr:row>55</xdr:row>
      <xdr:rowOff>25400</xdr:rowOff>
    </xdr:to>
    <xdr:graphicFrame macro="">
      <xdr:nvGraphicFramePr>
        <xdr:cNvPr id="35256" name="Diagram 5">
          <a:extLst>
            <a:ext uri="{FF2B5EF4-FFF2-40B4-BE49-F238E27FC236}">
              <a16:creationId xmlns="" xmlns:a16="http://schemas.microsoft.com/office/drawing/2014/main" id="{00000000-0008-0000-0B00-0000B8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35257" name="Diagram 6">
          <a:extLst>
            <a:ext uri="{FF2B5EF4-FFF2-40B4-BE49-F238E27FC236}">
              <a16:creationId xmlns="" xmlns:a16="http://schemas.microsoft.com/office/drawing/2014/main" id="{00000000-0008-0000-0B00-0000B9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5258" name="Diagram 7">
          <a:extLst>
            <a:ext uri="{FF2B5EF4-FFF2-40B4-BE49-F238E27FC236}">
              <a16:creationId xmlns="" xmlns:a16="http://schemas.microsoft.com/office/drawing/2014/main" id="{00000000-0008-0000-0B00-0000BA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5259" name="Diagram 8">
          <a:extLst>
            <a:ext uri="{FF2B5EF4-FFF2-40B4-BE49-F238E27FC236}">
              <a16:creationId xmlns="" xmlns:a16="http://schemas.microsoft.com/office/drawing/2014/main" id="{00000000-0008-0000-0B00-0000BB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36276" name="Diagram 5">
          <a:extLst>
            <a:ext uri="{FF2B5EF4-FFF2-40B4-BE49-F238E27FC236}">
              <a16:creationId xmlns="" xmlns:a16="http://schemas.microsoft.com/office/drawing/2014/main" id="{00000000-0008-0000-0C00-0000B4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36277" name="Diagram 2">
          <a:extLst>
            <a:ext uri="{FF2B5EF4-FFF2-40B4-BE49-F238E27FC236}">
              <a16:creationId xmlns="" xmlns:a16="http://schemas.microsoft.com/office/drawing/2014/main" id="{00000000-0008-0000-0C00-0000B5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6278" name="Diagram 3">
          <a:extLst>
            <a:ext uri="{FF2B5EF4-FFF2-40B4-BE49-F238E27FC236}">
              <a16:creationId xmlns="" xmlns:a16="http://schemas.microsoft.com/office/drawing/2014/main" id="{00000000-0008-0000-0C00-0000B6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6279" name="Diagram 4">
          <a:extLst>
            <a:ext uri="{FF2B5EF4-FFF2-40B4-BE49-F238E27FC236}">
              <a16:creationId xmlns="" xmlns:a16="http://schemas.microsoft.com/office/drawing/2014/main" id="{00000000-0008-0000-0C00-0000B7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30</xdr:row>
      <xdr:rowOff>76200</xdr:rowOff>
    </xdr:from>
    <xdr:to>
      <xdr:col>1</xdr:col>
      <xdr:colOff>2476500</xdr:colOff>
      <xdr:row>55</xdr:row>
      <xdr:rowOff>25400</xdr:rowOff>
    </xdr:to>
    <xdr:graphicFrame macro="">
      <xdr:nvGraphicFramePr>
        <xdr:cNvPr id="36280" name="Diagram 5">
          <a:extLst>
            <a:ext uri="{FF2B5EF4-FFF2-40B4-BE49-F238E27FC236}">
              <a16:creationId xmlns="" xmlns:a16="http://schemas.microsoft.com/office/drawing/2014/main" id="{00000000-0008-0000-0C00-0000B8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36281" name="Diagram 6">
          <a:extLst>
            <a:ext uri="{FF2B5EF4-FFF2-40B4-BE49-F238E27FC236}">
              <a16:creationId xmlns="" xmlns:a16="http://schemas.microsoft.com/office/drawing/2014/main" id="{00000000-0008-0000-0C00-0000B9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6282" name="Diagram 7">
          <a:extLst>
            <a:ext uri="{FF2B5EF4-FFF2-40B4-BE49-F238E27FC236}">
              <a16:creationId xmlns="" xmlns:a16="http://schemas.microsoft.com/office/drawing/2014/main" id="{00000000-0008-0000-0C00-0000BA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6283" name="Diagram 8">
          <a:extLst>
            <a:ext uri="{FF2B5EF4-FFF2-40B4-BE49-F238E27FC236}">
              <a16:creationId xmlns="" xmlns:a16="http://schemas.microsoft.com/office/drawing/2014/main" id="{00000000-0008-0000-0C00-0000BB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37302" name="Diagram 5">
          <a:extLst>
            <a:ext uri="{FF2B5EF4-FFF2-40B4-BE49-F238E27FC236}">
              <a16:creationId xmlns="" xmlns:a16="http://schemas.microsoft.com/office/drawing/2014/main" id="{00000000-0008-0000-0D00-0000B6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37303" name="Diagram 2">
          <a:extLst>
            <a:ext uri="{FF2B5EF4-FFF2-40B4-BE49-F238E27FC236}">
              <a16:creationId xmlns="" xmlns:a16="http://schemas.microsoft.com/office/drawing/2014/main" id="{00000000-0008-0000-0D00-0000B7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7304" name="Diagram 3">
          <a:extLst>
            <a:ext uri="{FF2B5EF4-FFF2-40B4-BE49-F238E27FC236}">
              <a16:creationId xmlns="" xmlns:a16="http://schemas.microsoft.com/office/drawing/2014/main" id="{00000000-0008-0000-0D00-0000B8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7305" name="Diagram 4">
          <a:extLst>
            <a:ext uri="{FF2B5EF4-FFF2-40B4-BE49-F238E27FC236}">
              <a16:creationId xmlns="" xmlns:a16="http://schemas.microsoft.com/office/drawing/2014/main" id="{00000000-0008-0000-0D00-0000B9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30</xdr:row>
      <xdr:rowOff>76200</xdr:rowOff>
    </xdr:from>
    <xdr:to>
      <xdr:col>1</xdr:col>
      <xdr:colOff>2476500</xdr:colOff>
      <xdr:row>55</xdr:row>
      <xdr:rowOff>25400</xdr:rowOff>
    </xdr:to>
    <xdr:graphicFrame macro="">
      <xdr:nvGraphicFramePr>
        <xdr:cNvPr id="37306" name="Diagram 5">
          <a:extLst>
            <a:ext uri="{FF2B5EF4-FFF2-40B4-BE49-F238E27FC236}">
              <a16:creationId xmlns="" xmlns:a16="http://schemas.microsoft.com/office/drawing/2014/main" id="{00000000-0008-0000-0D00-0000BA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37307" name="Diagram 6">
          <a:extLst>
            <a:ext uri="{FF2B5EF4-FFF2-40B4-BE49-F238E27FC236}">
              <a16:creationId xmlns="" xmlns:a16="http://schemas.microsoft.com/office/drawing/2014/main" id="{00000000-0008-0000-0D00-0000BB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7308" name="Diagram 7">
          <a:extLst>
            <a:ext uri="{FF2B5EF4-FFF2-40B4-BE49-F238E27FC236}">
              <a16:creationId xmlns="" xmlns:a16="http://schemas.microsoft.com/office/drawing/2014/main" id="{00000000-0008-0000-0D00-0000BC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7309" name="Diagram 8">
          <a:extLst>
            <a:ext uri="{FF2B5EF4-FFF2-40B4-BE49-F238E27FC236}">
              <a16:creationId xmlns="" xmlns:a16="http://schemas.microsoft.com/office/drawing/2014/main" id="{00000000-0008-0000-0D00-0000BD9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38324" name="Diagram 5">
          <a:extLst>
            <a:ext uri="{FF2B5EF4-FFF2-40B4-BE49-F238E27FC236}">
              <a16:creationId xmlns="" xmlns:a16="http://schemas.microsoft.com/office/drawing/2014/main" id="{00000000-0008-0000-0E00-0000B4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38325" name="Diagram 2">
          <a:extLst>
            <a:ext uri="{FF2B5EF4-FFF2-40B4-BE49-F238E27FC236}">
              <a16:creationId xmlns="" xmlns:a16="http://schemas.microsoft.com/office/drawing/2014/main" id="{00000000-0008-0000-0E00-0000B5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8326" name="Diagram 3">
          <a:extLst>
            <a:ext uri="{FF2B5EF4-FFF2-40B4-BE49-F238E27FC236}">
              <a16:creationId xmlns="" xmlns:a16="http://schemas.microsoft.com/office/drawing/2014/main" id="{00000000-0008-0000-0E00-0000B6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8327" name="Diagram 4">
          <a:extLst>
            <a:ext uri="{FF2B5EF4-FFF2-40B4-BE49-F238E27FC236}">
              <a16:creationId xmlns="" xmlns:a16="http://schemas.microsoft.com/office/drawing/2014/main" id="{00000000-0008-0000-0E00-0000B7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30</xdr:row>
      <xdr:rowOff>76200</xdr:rowOff>
    </xdr:from>
    <xdr:to>
      <xdr:col>1</xdr:col>
      <xdr:colOff>2501900</xdr:colOff>
      <xdr:row>55</xdr:row>
      <xdr:rowOff>63500</xdr:rowOff>
    </xdr:to>
    <xdr:graphicFrame macro="">
      <xdr:nvGraphicFramePr>
        <xdr:cNvPr id="38328" name="Diagram 5">
          <a:extLst>
            <a:ext uri="{FF2B5EF4-FFF2-40B4-BE49-F238E27FC236}">
              <a16:creationId xmlns="" xmlns:a16="http://schemas.microsoft.com/office/drawing/2014/main" id="{00000000-0008-0000-0E00-0000B8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38329" name="Diagram 6">
          <a:extLst>
            <a:ext uri="{FF2B5EF4-FFF2-40B4-BE49-F238E27FC236}">
              <a16:creationId xmlns="" xmlns:a16="http://schemas.microsoft.com/office/drawing/2014/main" id="{00000000-0008-0000-0E00-0000B9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8330" name="Diagram 7">
          <a:extLst>
            <a:ext uri="{FF2B5EF4-FFF2-40B4-BE49-F238E27FC236}">
              <a16:creationId xmlns="" xmlns:a16="http://schemas.microsoft.com/office/drawing/2014/main" id="{00000000-0008-0000-0E00-0000BA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8331" name="Diagram 8">
          <a:extLst>
            <a:ext uri="{FF2B5EF4-FFF2-40B4-BE49-F238E27FC236}">
              <a16:creationId xmlns="" xmlns:a16="http://schemas.microsoft.com/office/drawing/2014/main" id="{00000000-0008-0000-0E00-0000BB9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4619625</xdr:colOff>
      <xdr:row>23</xdr:row>
      <xdr:rowOff>141287</xdr:rowOff>
    </xdr:from>
    <xdr:to>
      <xdr:col>27</xdr:col>
      <xdr:colOff>126999</xdr:colOff>
      <xdr:row>52</xdr:row>
      <xdr:rowOff>15875</xdr:rowOff>
    </xdr:to>
    <xdr:graphicFrame macro="">
      <xdr:nvGraphicFramePr>
        <xdr:cNvPr id="26873" name="Diagram 2">
          <a:extLst>
            <a:ext uri="{FF2B5EF4-FFF2-40B4-BE49-F238E27FC236}">
              <a16:creationId xmlns="" xmlns:a16="http://schemas.microsoft.com/office/drawing/2014/main" id="{00000000-0008-0000-0200-0000F9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84138</xdr:colOff>
      <xdr:row>23</xdr:row>
      <xdr:rowOff>141287</xdr:rowOff>
    </xdr:from>
    <xdr:to>
      <xdr:col>47</xdr:col>
      <xdr:colOff>214312</xdr:colOff>
      <xdr:row>51</xdr:row>
      <xdr:rowOff>170656</xdr:rowOff>
    </xdr:to>
    <xdr:graphicFrame macro="">
      <xdr:nvGraphicFramePr>
        <xdr:cNvPr id="26874" name="Diagram 3">
          <a:extLst>
            <a:ext uri="{FF2B5EF4-FFF2-40B4-BE49-F238E27FC236}">
              <a16:creationId xmlns="" xmlns:a16="http://schemas.microsoft.com/office/drawing/2014/main" id="{00000000-0008-0000-0200-0000FA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142875</xdr:rowOff>
    </xdr:from>
    <xdr:to>
      <xdr:col>1</xdr:col>
      <xdr:colOff>4241799</xdr:colOff>
      <xdr:row>51</xdr:row>
      <xdr:rowOff>172244</xdr:rowOff>
    </xdr:to>
    <xdr:graphicFrame macro="">
      <xdr:nvGraphicFramePr>
        <xdr:cNvPr id="7" name="Diagram 3">
          <a:extLst>
            <a:ext uri="{FF2B5EF4-FFF2-40B4-BE49-F238E27FC236}">
              <a16:creationId xmlns="" xmlns:a16="http://schemas.microsoft.com/office/drawing/2014/main" id="{6A2AA991-D7F7-E945-8BE8-D45C5EFD7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99785</xdr:colOff>
      <xdr:row>30</xdr:row>
      <xdr:rowOff>76200</xdr:rowOff>
    </xdr:from>
    <xdr:to>
      <xdr:col>1</xdr:col>
      <xdr:colOff>2530928</xdr:colOff>
      <xdr:row>49</xdr:row>
      <xdr:rowOff>54429</xdr:rowOff>
    </xdr:to>
    <xdr:graphicFrame macro="">
      <xdr:nvGraphicFramePr>
        <xdr:cNvPr id="13555" name="Diagram 5">
          <a:extLst>
            <a:ext uri="{FF2B5EF4-FFF2-40B4-BE49-F238E27FC236}">
              <a16:creationId xmlns="" xmlns:a16="http://schemas.microsoft.com/office/drawing/2014/main" id="{00000000-0008-0000-0300-0000F3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76200</xdr:rowOff>
    </xdr:from>
    <xdr:to>
      <xdr:col>17</xdr:col>
      <xdr:colOff>17318</xdr:colOff>
      <xdr:row>49</xdr:row>
      <xdr:rowOff>56700</xdr:rowOff>
    </xdr:to>
    <xdr:graphicFrame macro="">
      <xdr:nvGraphicFramePr>
        <xdr:cNvPr id="13556" name="Diagram 2">
          <a:extLst>
            <a:ext uri="{FF2B5EF4-FFF2-40B4-BE49-F238E27FC236}">
              <a16:creationId xmlns="" xmlns:a16="http://schemas.microsoft.com/office/drawing/2014/main" id="{00000000-0008-0000-0300-0000F4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17318</xdr:colOff>
      <xdr:row>30</xdr:row>
      <xdr:rowOff>76200</xdr:rowOff>
    </xdr:from>
    <xdr:to>
      <xdr:col>40</xdr:col>
      <xdr:colOff>204608</xdr:colOff>
      <xdr:row>49</xdr:row>
      <xdr:rowOff>56700</xdr:rowOff>
    </xdr:to>
    <xdr:graphicFrame macro="">
      <xdr:nvGraphicFramePr>
        <xdr:cNvPr id="13557" name="Diagram 3">
          <a:extLst>
            <a:ext uri="{FF2B5EF4-FFF2-40B4-BE49-F238E27FC236}">
              <a16:creationId xmlns="" xmlns:a16="http://schemas.microsoft.com/office/drawing/2014/main" id="{00000000-0008-0000-0300-0000F5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492414</xdr:colOff>
      <xdr:row>30</xdr:row>
      <xdr:rowOff>76200</xdr:rowOff>
    </xdr:from>
    <xdr:to>
      <xdr:col>53</xdr:col>
      <xdr:colOff>37778</xdr:colOff>
      <xdr:row>49</xdr:row>
      <xdr:rowOff>56700</xdr:rowOff>
    </xdr:to>
    <xdr:graphicFrame macro="">
      <xdr:nvGraphicFramePr>
        <xdr:cNvPr id="13558" name="Diagram 4">
          <a:extLst>
            <a:ext uri="{FF2B5EF4-FFF2-40B4-BE49-F238E27FC236}">
              <a16:creationId xmlns="" xmlns:a16="http://schemas.microsoft.com/office/drawing/2014/main" id="{00000000-0008-0000-0300-0000F6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40167" name="Diagram 5">
          <a:extLst>
            <a:ext uri="{FF2B5EF4-FFF2-40B4-BE49-F238E27FC236}">
              <a16:creationId xmlns="" xmlns:a16="http://schemas.microsoft.com/office/drawing/2014/main" id="{00000000-0008-0000-0400-0000E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40168" name="Diagram 2">
          <a:extLst>
            <a:ext uri="{FF2B5EF4-FFF2-40B4-BE49-F238E27FC236}">
              <a16:creationId xmlns="" xmlns:a16="http://schemas.microsoft.com/office/drawing/2014/main" id="{00000000-0008-0000-0400-0000E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0169" name="Diagram 3">
          <a:extLst>
            <a:ext uri="{FF2B5EF4-FFF2-40B4-BE49-F238E27FC236}">
              <a16:creationId xmlns="" xmlns:a16="http://schemas.microsoft.com/office/drawing/2014/main" id="{00000000-0008-0000-0400-0000E9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40170" name="Diagram 4">
          <a:extLst>
            <a:ext uri="{FF2B5EF4-FFF2-40B4-BE49-F238E27FC236}">
              <a16:creationId xmlns="" xmlns:a16="http://schemas.microsoft.com/office/drawing/2014/main" id="{00000000-0008-0000-0400-0000EA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2463800</xdr:colOff>
      <xdr:row>55</xdr:row>
      <xdr:rowOff>25400</xdr:rowOff>
    </xdr:to>
    <xdr:graphicFrame macro="">
      <xdr:nvGraphicFramePr>
        <xdr:cNvPr id="41185" name="Diagram 5">
          <a:extLst>
            <a:ext uri="{FF2B5EF4-FFF2-40B4-BE49-F238E27FC236}">
              <a16:creationId xmlns="" xmlns:a16="http://schemas.microsoft.com/office/drawing/2014/main" id="{00000000-0008-0000-0500-0000E1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41186" name="Diagram 2">
          <a:extLst>
            <a:ext uri="{FF2B5EF4-FFF2-40B4-BE49-F238E27FC236}">
              <a16:creationId xmlns="" xmlns:a16="http://schemas.microsoft.com/office/drawing/2014/main" id="{00000000-0008-0000-0500-0000E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1187" name="Diagram 3">
          <a:extLst>
            <a:ext uri="{FF2B5EF4-FFF2-40B4-BE49-F238E27FC236}">
              <a16:creationId xmlns="" xmlns:a16="http://schemas.microsoft.com/office/drawing/2014/main" id="{00000000-0008-0000-0500-0000E3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41188" name="Diagram 4">
          <a:extLst>
            <a:ext uri="{FF2B5EF4-FFF2-40B4-BE49-F238E27FC236}">
              <a16:creationId xmlns="" xmlns:a16="http://schemas.microsoft.com/office/drawing/2014/main" id="{00000000-0008-0000-0500-0000E4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9921" name="Diagram 5">
          <a:extLst>
            <a:ext uri="{FF2B5EF4-FFF2-40B4-BE49-F238E27FC236}">
              <a16:creationId xmlns="" xmlns:a16="http://schemas.microsoft.com/office/drawing/2014/main" id="{00000000-0008-0000-0600-0000E1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29922" name="Diagram 2">
          <a:extLst>
            <a:ext uri="{FF2B5EF4-FFF2-40B4-BE49-F238E27FC236}">
              <a16:creationId xmlns="" xmlns:a16="http://schemas.microsoft.com/office/drawing/2014/main" id="{00000000-0008-0000-0600-0000E2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29923" name="Diagram 3">
          <a:extLst>
            <a:ext uri="{FF2B5EF4-FFF2-40B4-BE49-F238E27FC236}">
              <a16:creationId xmlns="" xmlns:a16="http://schemas.microsoft.com/office/drawing/2014/main" id="{00000000-0008-0000-0600-0000E3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29924" name="Diagram 4">
          <a:extLst>
            <a:ext uri="{FF2B5EF4-FFF2-40B4-BE49-F238E27FC236}">
              <a16:creationId xmlns="" xmlns:a16="http://schemas.microsoft.com/office/drawing/2014/main" id="{00000000-0008-0000-0600-0000E4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30</xdr:row>
      <xdr:rowOff>76200</xdr:rowOff>
    </xdr:from>
    <xdr:to>
      <xdr:col>1</xdr:col>
      <xdr:colOff>2463800</xdr:colOff>
      <xdr:row>55</xdr:row>
      <xdr:rowOff>25400</xdr:rowOff>
    </xdr:to>
    <xdr:graphicFrame macro="">
      <xdr:nvGraphicFramePr>
        <xdr:cNvPr id="30946" name="Diagram 5">
          <a:extLst>
            <a:ext uri="{FF2B5EF4-FFF2-40B4-BE49-F238E27FC236}">
              <a16:creationId xmlns="" xmlns:a16="http://schemas.microsoft.com/office/drawing/2014/main" id="{00000000-0008-0000-0700-0000E2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2851150</xdr:colOff>
      <xdr:row>30</xdr:row>
      <xdr:rowOff>82550</xdr:rowOff>
    </xdr:from>
    <xdr:to>
      <xdr:col>23</xdr:col>
      <xdr:colOff>209550</xdr:colOff>
      <xdr:row>55</xdr:row>
      <xdr:rowOff>127000</xdr:rowOff>
    </xdr:to>
    <xdr:graphicFrame macro="">
      <xdr:nvGraphicFramePr>
        <xdr:cNvPr id="30947" name="Diagram 2">
          <a:extLst>
            <a:ext uri="{FF2B5EF4-FFF2-40B4-BE49-F238E27FC236}">
              <a16:creationId xmlns="" xmlns:a16="http://schemas.microsoft.com/office/drawing/2014/main" id="{00000000-0008-0000-0700-0000E3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0948" name="Diagram 3">
          <a:extLst>
            <a:ext uri="{FF2B5EF4-FFF2-40B4-BE49-F238E27FC236}">
              <a16:creationId xmlns="" xmlns:a16="http://schemas.microsoft.com/office/drawing/2014/main" id="{00000000-0008-0000-0700-0000E4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0949" name="Diagram 4">
          <a:extLst>
            <a:ext uri="{FF2B5EF4-FFF2-40B4-BE49-F238E27FC236}">
              <a16:creationId xmlns="" xmlns:a16="http://schemas.microsoft.com/office/drawing/2014/main" id="{00000000-0008-0000-0700-0000E5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30</xdr:row>
      <xdr:rowOff>76200</xdr:rowOff>
    </xdr:from>
    <xdr:to>
      <xdr:col>1</xdr:col>
      <xdr:colOff>2476500</xdr:colOff>
      <xdr:row>55</xdr:row>
      <xdr:rowOff>25400</xdr:rowOff>
    </xdr:to>
    <xdr:graphicFrame macro="">
      <xdr:nvGraphicFramePr>
        <xdr:cNvPr id="32185" name="Diagram 5">
          <a:extLst>
            <a:ext uri="{FF2B5EF4-FFF2-40B4-BE49-F238E27FC236}">
              <a16:creationId xmlns="" xmlns:a16="http://schemas.microsoft.com/office/drawing/2014/main" id="{00000000-0008-0000-0800-0000B9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32186" name="Diagram 2">
          <a:extLst>
            <a:ext uri="{FF2B5EF4-FFF2-40B4-BE49-F238E27FC236}">
              <a16:creationId xmlns="" xmlns:a16="http://schemas.microsoft.com/office/drawing/2014/main" id="{00000000-0008-0000-0800-0000BA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2187" name="Diagram 3">
          <a:extLst>
            <a:ext uri="{FF2B5EF4-FFF2-40B4-BE49-F238E27FC236}">
              <a16:creationId xmlns="" xmlns:a16="http://schemas.microsoft.com/office/drawing/2014/main" id="{00000000-0008-0000-0800-0000BB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2188" name="Diagram 4">
          <a:extLst>
            <a:ext uri="{FF2B5EF4-FFF2-40B4-BE49-F238E27FC236}">
              <a16:creationId xmlns="" xmlns:a16="http://schemas.microsoft.com/office/drawing/2014/main" id="{00000000-0008-0000-0800-0000BC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30</xdr:row>
      <xdr:rowOff>76200</xdr:rowOff>
    </xdr:from>
    <xdr:to>
      <xdr:col>1</xdr:col>
      <xdr:colOff>2476500</xdr:colOff>
      <xdr:row>55</xdr:row>
      <xdr:rowOff>25400</xdr:rowOff>
    </xdr:to>
    <xdr:graphicFrame macro="">
      <xdr:nvGraphicFramePr>
        <xdr:cNvPr id="32189" name="Diagram 5">
          <a:extLst>
            <a:ext uri="{FF2B5EF4-FFF2-40B4-BE49-F238E27FC236}">
              <a16:creationId xmlns="" xmlns:a16="http://schemas.microsoft.com/office/drawing/2014/main" id="{00000000-0008-0000-0800-0000BD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2836636</xdr:colOff>
      <xdr:row>30</xdr:row>
      <xdr:rowOff>82550</xdr:rowOff>
    </xdr:from>
    <xdr:to>
      <xdr:col>23</xdr:col>
      <xdr:colOff>182336</xdr:colOff>
      <xdr:row>55</xdr:row>
      <xdr:rowOff>133350</xdr:rowOff>
    </xdr:to>
    <xdr:graphicFrame macro="">
      <xdr:nvGraphicFramePr>
        <xdr:cNvPr id="32190" name="Diagram 6">
          <a:extLst>
            <a:ext uri="{FF2B5EF4-FFF2-40B4-BE49-F238E27FC236}">
              <a16:creationId xmlns="" xmlns:a16="http://schemas.microsoft.com/office/drawing/2014/main" id="{00000000-0008-0000-0800-0000BE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2191" name="Diagram 7">
          <a:extLst>
            <a:ext uri="{FF2B5EF4-FFF2-40B4-BE49-F238E27FC236}">
              <a16:creationId xmlns="" xmlns:a16="http://schemas.microsoft.com/office/drawing/2014/main" id="{00000000-0008-0000-0800-0000BF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2192" name="Diagram 8">
          <a:extLst>
            <a:ext uri="{FF2B5EF4-FFF2-40B4-BE49-F238E27FC236}">
              <a16:creationId xmlns="" xmlns:a16="http://schemas.microsoft.com/office/drawing/2014/main" id="{00000000-0008-0000-0800-0000C0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33203" name="Diagram 5">
          <a:extLst>
            <a:ext uri="{FF2B5EF4-FFF2-40B4-BE49-F238E27FC236}">
              <a16:creationId xmlns="" xmlns:a16="http://schemas.microsoft.com/office/drawing/2014/main" id="{00000000-0008-0000-0900-0000B3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33204" name="Diagram 2">
          <a:extLst>
            <a:ext uri="{FF2B5EF4-FFF2-40B4-BE49-F238E27FC236}">
              <a16:creationId xmlns="" xmlns:a16="http://schemas.microsoft.com/office/drawing/2014/main" id="{00000000-0008-0000-0900-0000B4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3205" name="Diagram 3">
          <a:extLst>
            <a:ext uri="{FF2B5EF4-FFF2-40B4-BE49-F238E27FC236}">
              <a16:creationId xmlns="" xmlns:a16="http://schemas.microsoft.com/office/drawing/2014/main" id="{00000000-0008-0000-0900-0000B5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3206" name="Diagram 4">
          <a:extLst>
            <a:ext uri="{FF2B5EF4-FFF2-40B4-BE49-F238E27FC236}">
              <a16:creationId xmlns="" xmlns:a16="http://schemas.microsoft.com/office/drawing/2014/main" id="{00000000-0008-0000-0900-0000B6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30</xdr:row>
      <xdr:rowOff>76200</xdr:rowOff>
    </xdr:from>
    <xdr:to>
      <xdr:col>1</xdr:col>
      <xdr:colOff>2476500</xdr:colOff>
      <xdr:row>55</xdr:row>
      <xdr:rowOff>25400</xdr:rowOff>
    </xdr:to>
    <xdr:graphicFrame macro="">
      <xdr:nvGraphicFramePr>
        <xdr:cNvPr id="33207" name="Diagram 5">
          <a:extLst>
            <a:ext uri="{FF2B5EF4-FFF2-40B4-BE49-F238E27FC236}">
              <a16:creationId xmlns="" xmlns:a16="http://schemas.microsoft.com/office/drawing/2014/main" id="{00000000-0008-0000-0900-0000B7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2863850</xdr:colOff>
      <xdr:row>30</xdr:row>
      <xdr:rowOff>82550</xdr:rowOff>
    </xdr:from>
    <xdr:to>
      <xdr:col>23</xdr:col>
      <xdr:colOff>209550</xdr:colOff>
      <xdr:row>55</xdr:row>
      <xdr:rowOff>127000</xdr:rowOff>
    </xdr:to>
    <xdr:graphicFrame macro="">
      <xdr:nvGraphicFramePr>
        <xdr:cNvPr id="33208" name="Diagram 6">
          <a:extLst>
            <a:ext uri="{FF2B5EF4-FFF2-40B4-BE49-F238E27FC236}">
              <a16:creationId xmlns="" xmlns:a16="http://schemas.microsoft.com/office/drawing/2014/main" id="{00000000-0008-0000-0900-0000B8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33209" name="Diagram 7">
          <a:extLst>
            <a:ext uri="{FF2B5EF4-FFF2-40B4-BE49-F238E27FC236}">
              <a16:creationId xmlns="" xmlns:a16="http://schemas.microsoft.com/office/drawing/2014/main" id="{00000000-0008-0000-0900-0000B9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33210" name="Diagram 8">
          <a:extLst>
            <a:ext uri="{FF2B5EF4-FFF2-40B4-BE49-F238E27FC236}">
              <a16:creationId xmlns="" xmlns:a16="http://schemas.microsoft.com/office/drawing/2014/main" id="{00000000-0008-0000-0900-0000BA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cilie Fjeldberg Hjarsen" refreshedDate="43622.609063773147" createdVersion="5" refreshedVersion="5" recordCount="4">
  <cacheSource type="worksheet">
    <worksheetSource ref="D8:D12" sheet="Eksempel"/>
  </cacheSource>
  <cacheFields count="1">
    <cacheField name="5" numFmtId="0">
      <sharedItems containsString="0" containsBlank="1" containsNumber="1" containsInteger="1" minValue="0" maxValue="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n v="35"/>
  </r>
  <r>
    <m/>
  </r>
  <r>
    <n v="19"/>
  </r>
  <r>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1"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3:G36" firstHeaderRow="1" firstDataRow="1" firstDataCol="1"/>
  <pivotFields count="1">
    <pivotField compact="0" outline="0" showAll="0" defaultSubtotal="0"/>
  </pivotFields>
  <formats count="2">
    <format dxfId="29">
      <pivotArea type="origin" dataOnly="0" labelOnly="1" outline="0" fieldPosition="0"/>
    </format>
    <format dxfId="28">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el11"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3">
    <format dxfId="9">
      <pivotArea type="origin" dataOnly="0" labelOnly="1" outline="0" fieldPosition="0"/>
    </format>
    <format dxfId="8">
      <pivotArea type="all" dataOnly="0" outline="0" fieldPosition="0"/>
    </format>
    <format dxfId="7">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el1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2">
    <format dxfId="6">
      <pivotArea type="origin" dataOnly="0" labelOnly="1" outline="0" fieldPosition="0"/>
    </format>
    <format dxfId="5">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el13"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3">
    <format dxfId="4">
      <pivotArea type="origin" dataOnly="0" labelOnly="1" outline="0" fieldPosition="0"/>
    </format>
    <format dxfId="3">
      <pivotArea type="all" dataOnly="0" outline="0" fieldPosition="0"/>
    </format>
    <format dxfId="2">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Pivottabel14"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2">
    <format dxfId="1">
      <pivotArea type="origin" dataOnly="0" labelOnly="1" outline="0" fieldPosition="0"/>
    </format>
    <format dxfId="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el1"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7">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6">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el3"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3">
    <format dxfId="25">
      <pivotArea type="origin" dataOnly="0" labelOnly="1" outline="0" fieldPosition="0"/>
    </format>
    <format dxfId="24">
      <pivotArea type="all" dataOnly="0" outline="0" fieldPosition="0"/>
    </format>
    <format dxfId="23">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el4"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3">
    <format dxfId="22">
      <pivotArea type="origin" dataOnly="0" labelOnly="1" outline="0" fieldPosition="0"/>
    </format>
    <format dxfId="21">
      <pivotArea type="all" dataOnly="0" outline="0" fieldPosition="0"/>
    </format>
    <format dxfId="2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el5"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3">
    <format dxfId="19">
      <pivotArea type="origin" dataOnly="0" labelOnly="1" outline="0" fieldPosition="0"/>
    </format>
    <format dxfId="18">
      <pivotArea type="all" dataOnly="0" outline="0" fieldPosition="0"/>
    </format>
    <format dxfId="17">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el7"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3">
    <format dxfId="16">
      <pivotArea type="origin" dataOnly="0" labelOnly="1" outline="0" fieldPosition="0"/>
    </format>
    <format dxfId="15">
      <pivotArea type="all" dataOnly="0" outline="0" fieldPosition="0"/>
    </format>
    <format dxfId="14">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el8"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2">
    <format dxfId="13">
      <pivotArea type="origin" dataOnly="0" labelOnly="1" outline="0" fieldPosition="0"/>
    </format>
    <format dxfId="12">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el9"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2">
    <format dxfId="11">
      <pivotArea type="origin" dataOnly="0" labelOnly="1" outline="0" fieldPosition="0"/>
    </format>
    <format dxfId="1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ontortema">
  <a:themeElements>
    <a:clrScheme name="Forløb">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12"/>
  <sheetViews>
    <sheetView workbookViewId="0">
      <selection activeCell="D5" sqref="D5 D8"/>
    </sheetView>
  </sheetViews>
  <sheetFormatPr defaultColWidth="8.81640625" defaultRowHeight="14.5" x14ac:dyDescent="0.35"/>
  <cols>
    <col min="9" max="10" width="11.81640625" bestFit="1" customWidth="1"/>
    <col min="12" max="12" width="11.81640625" bestFit="1" customWidth="1"/>
  </cols>
  <sheetData>
    <row r="2" spans="3:15" x14ac:dyDescent="0.35">
      <c r="C2" t="s">
        <v>109</v>
      </c>
    </row>
    <row r="3" spans="3:15" x14ac:dyDescent="0.35">
      <c r="D3" t="s">
        <v>110</v>
      </c>
      <c r="E3" t="s">
        <v>111</v>
      </c>
      <c r="F3" t="s">
        <v>112</v>
      </c>
      <c r="G3" t="s">
        <v>113</v>
      </c>
      <c r="H3" t="s">
        <v>114</v>
      </c>
      <c r="I3" t="s">
        <v>115</v>
      </c>
      <c r="J3" t="s">
        <v>116</v>
      </c>
      <c r="K3" t="s">
        <v>117</v>
      </c>
      <c r="L3" t="s">
        <v>118</v>
      </c>
      <c r="M3" t="s">
        <v>119</v>
      </c>
      <c r="N3" t="s">
        <v>120</v>
      </c>
      <c r="O3" t="s">
        <v>121</v>
      </c>
    </row>
    <row r="4" spans="3:15" x14ac:dyDescent="0.35">
      <c r="D4">
        <f>SUM(jan!$G7:$AK7)</f>
        <v>0</v>
      </c>
      <c r="E4">
        <f>SUM(feb!$H9:$AL9)</f>
        <v>0</v>
      </c>
      <c r="F4">
        <f>SUM(mar!$H9:$AL9)</f>
        <v>0</v>
      </c>
      <c r="G4">
        <f>SUM(apr!$H9:$AL9)</f>
        <v>0</v>
      </c>
      <c r="H4">
        <f>SUM(maj!$H9:$AL9)</f>
        <v>0</v>
      </c>
      <c r="I4">
        <f>SUM(jun!$H9:$AL9)</f>
        <v>0</v>
      </c>
      <c r="J4">
        <f>SUM(jul!$H9:$AL9)</f>
        <v>0</v>
      </c>
      <c r="K4">
        <f>SUM(aug!$H9:$AL9)</f>
        <v>0</v>
      </c>
      <c r="L4">
        <f>SUM(sept!$H9:$AL9)</f>
        <v>0</v>
      </c>
      <c r="M4">
        <f>SUM(okt!$H9:$AL9)</f>
        <v>0</v>
      </c>
      <c r="N4">
        <f>SUM(nov!$H9:$AL9)</f>
        <v>0</v>
      </c>
      <c r="O4">
        <f>SUM(dec!$H9:$AL9)</f>
        <v>0</v>
      </c>
    </row>
    <row r="5" spans="3:15" x14ac:dyDescent="0.35">
      <c r="D5">
        <f>SUM(jan!$G8:$AK8)</f>
        <v>0</v>
      </c>
      <c r="E5">
        <f>SUM(feb!$H10:$AL10)</f>
        <v>0</v>
      </c>
      <c r="F5">
        <f>SUM(mar!$H10:$AL10)</f>
        <v>0</v>
      </c>
      <c r="G5">
        <f>SUM(apr!$H10:$AL10)</f>
        <v>0</v>
      </c>
      <c r="H5">
        <f>SUM(maj!$H10:$AL10)</f>
        <v>0</v>
      </c>
      <c r="I5">
        <f>SUM(jun!$H10:$AL10)</f>
        <v>0</v>
      </c>
      <c r="J5">
        <f>SUM(jul!$H10:$AL10)</f>
        <v>0</v>
      </c>
      <c r="K5">
        <f>SUM(aug!$H10:$AL10)</f>
        <v>0</v>
      </c>
      <c r="L5">
        <f>SUM(sept!$H10:$AL10)</f>
        <v>0</v>
      </c>
      <c r="M5">
        <f>SUM(okt!$H10:$AL10)</f>
        <v>0</v>
      </c>
      <c r="N5">
        <f>SUM(nov!$H10:$AL10)</f>
        <v>0</v>
      </c>
      <c r="O5">
        <f>SUM(dec!$H10:$AL10)</f>
        <v>0</v>
      </c>
    </row>
    <row r="6" spans="3:15" x14ac:dyDescent="0.35">
      <c r="C6" t="s">
        <v>122</v>
      </c>
    </row>
    <row r="7" spans="3:15" x14ac:dyDescent="0.35">
      <c r="D7">
        <f>COUNTIF(jan!$G7:$AK7,"&gt;"&amp;0)</f>
        <v>0</v>
      </c>
      <c r="E7">
        <f>COUNTIF(feb!$H9:$AL9,"&gt;"&amp;0)</f>
        <v>0</v>
      </c>
      <c r="F7">
        <f>COUNTIF(mar!$H9:$AL9,"&gt;"&amp;0)</f>
        <v>0</v>
      </c>
      <c r="G7">
        <f>COUNTIF(apr!$H9:$AL9,"&gt;"&amp;0)</f>
        <v>0</v>
      </c>
      <c r="H7">
        <f>COUNTIF(maj!$H9:$AL9,"&gt;"&amp;0)</f>
        <v>0</v>
      </c>
      <c r="I7">
        <f>COUNTIF(jun!$H9:$AL9,"&gt;"&amp;0)</f>
        <v>0</v>
      </c>
      <c r="J7">
        <f>COUNTIF(jul!$H9:$AL9,"&gt;"&amp;0)</f>
        <v>0</v>
      </c>
      <c r="K7">
        <f>COUNTIF(aug!$H9:$AL9,"&gt;"&amp;0)</f>
        <v>0</v>
      </c>
      <c r="L7">
        <f>COUNTIF(sept!$H9:$AL9,"&gt;"&amp;0)</f>
        <v>0</v>
      </c>
      <c r="M7">
        <f>COUNTIF(okt!$H9:$AL9,"&gt;"&amp;0)</f>
        <v>0</v>
      </c>
      <c r="N7">
        <f>COUNTIF(nov!$H9:$AL9,"&gt;"&amp;0)</f>
        <v>0</v>
      </c>
      <c r="O7">
        <f>COUNTIF(dec!$H9:$AL9,"&gt;"&amp;0)</f>
        <v>0</v>
      </c>
    </row>
    <row r="8" spans="3:15" x14ac:dyDescent="0.35">
      <c r="D8">
        <f>COUNTIF(jan!$G8:$AK8,"&gt;"&amp;0)</f>
        <v>0</v>
      </c>
      <c r="E8">
        <f>COUNTIF(feb!$H10:$AL10,"&gt;"&amp;0)</f>
        <v>0</v>
      </c>
      <c r="F8">
        <f>COUNTIF(mar!$H10:$AL10,"&gt;"&amp;0)</f>
        <v>0</v>
      </c>
      <c r="G8">
        <f>COUNTIF(apr!$H10:$AL10,"&gt;"&amp;0)</f>
        <v>0</v>
      </c>
      <c r="H8">
        <f>COUNTIF(maj!$H10:$AL10,"&gt;"&amp;0)</f>
        <v>0</v>
      </c>
      <c r="I8">
        <f>COUNTIF(jun!$H10:$AL10,"&gt;"&amp;0)</f>
        <v>0</v>
      </c>
      <c r="J8">
        <f>COUNTIF(jul!$H10:$AL10,"&gt;"&amp;0)</f>
        <v>0</v>
      </c>
      <c r="K8">
        <f>COUNTIF(aug!$H10:$AL10,"&gt;"&amp;0)</f>
        <v>0</v>
      </c>
      <c r="L8">
        <f>COUNTIF(sept!$H10:$AL10,"&gt;"&amp;0)</f>
        <v>0</v>
      </c>
      <c r="M8">
        <f>COUNTIF(okt!$H10:$AL10,"&gt;"&amp;0)</f>
        <v>0</v>
      </c>
      <c r="N8">
        <f>COUNTIF(nov!$H10:$AL10,"&gt;"&amp;0)</f>
        <v>0</v>
      </c>
      <c r="O8">
        <f>COUNTIF(dec!$H10:$AL10,"&gt;"&amp;0)</f>
        <v>0</v>
      </c>
    </row>
    <row r="9" spans="3:15" x14ac:dyDescent="0.35">
      <c r="D9" t="str">
        <f t="shared" ref="D9:O9" si="0">D3</f>
        <v>Jan</v>
      </c>
      <c r="E9" t="str">
        <f t="shared" si="0"/>
        <v>Feb</v>
      </c>
      <c r="F9" t="str">
        <f t="shared" si="0"/>
        <v>Mar</v>
      </c>
      <c r="G9" t="str">
        <f t="shared" si="0"/>
        <v>Apr</v>
      </c>
      <c r="H9" t="str">
        <f t="shared" si="0"/>
        <v>Maj</v>
      </c>
      <c r="I9" t="str">
        <f t="shared" si="0"/>
        <v>Jun</v>
      </c>
      <c r="J9" t="str">
        <f t="shared" si="0"/>
        <v>Jul</v>
      </c>
      <c r="K9" t="str">
        <f t="shared" si="0"/>
        <v>Aug</v>
      </c>
      <c r="L9" t="str">
        <f t="shared" si="0"/>
        <v>Sep</v>
      </c>
      <c r="M9" t="str">
        <f t="shared" si="0"/>
        <v>Okt</v>
      </c>
      <c r="N9" t="str">
        <f t="shared" si="0"/>
        <v>Nov</v>
      </c>
      <c r="O9" t="str">
        <f t="shared" si="0"/>
        <v>Dec</v>
      </c>
    </row>
    <row r="10" spans="3:15" x14ac:dyDescent="0.35">
      <c r="C10" t="s">
        <v>123</v>
      </c>
      <c r="D10">
        <f>IFERROR(SUM($D4:D4)/SUM($D7:D7),0)</f>
        <v>0</v>
      </c>
      <c r="E10">
        <f>IFERROR(SUM($D4:E4)/SUM($D7:E7),0)</f>
        <v>0</v>
      </c>
      <c r="F10">
        <f>IFERROR(SUM($D4:F4)/SUM($D7:F7),0)</f>
        <v>0</v>
      </c>
      <c r="G10">
        <f>IFERROR(SUM($D4:G4)/SUM($D7:G7),0)</f>
        <v>0</v>
      </c>
      <c r="H10">
        <f>IFERROR(SUM($D4:H4)/SUM($D7:H7),0)</f>
        <v>0</v>
      </c>
      <c r="I10">
        <f>IFERROR(SUM($D4:I4)/SUM($D7:I7),0)</f>
        <v>0</v>
      </c>
      <c r="J10">
        <f>IFERROR(SUM($D4:J4)/SUM($D7:J7),0)</f>
        <v>0</v>
      </c>
      <c r="K10">
        <f>IFERROR(SUM($D4:K4)/SUM($D7:K7),0)</f>
        <v>0</v>
      </c>
      <c r="L10">
        <f>IFERROR(SUM($D4:L4)/SUM($D7:L7),0)</f>
        <v>0</v>
      </c>
      <c r="M10">
        <f>IFERROR(SUM($D4:M4)/SUM($D7:M7),0)</f>
        <v>0</v>
      </c>
      <c r="N10">
        <f>IFERROR(SUM($D4:N4)/SUM($D7:N7),0)</f>
        <v>0</v>
      </c>
      <c r="O10">
        <f>IFERROR(SUM($D4:O4)/SUM($D7:O7),0)</f>
        <v>0</v>
      </c>
    </row>
    <row r="11" spans="3:15" x14ac:dyDescent="0.35">
      <c r="D11">
        <f>IFERROR(SUM($D5:D5)/SUM($D8:D8),0)</f>
        <v>0</v>
      </c>
      <c r="E11">
        <f>IFERROR(SUM($D5:E5)/SUM($D8:E8),0)</f>
        <v>0</v>
      </c>
      <c r="F11">
        <f>IFERROR(SUM($D5:F5)/SUM($D8:F8),0)</f>
        <v>0</v>
      </c>
      <c r="G11">
        <f>IFERROR(SUM($D5:G5)/SUM($D8:G8),0)</f>
        <v>0</v>
      </c>
      <c r="H11">
        <f>IFERROR(SUM($D5:H5)/SUM($D8:H8),0)</f>
        <v>0</v>
      </c>
      <c r="I11">
        <f>IFERROR(SUM($D5:I5)/SUM($D8:I8),0)</f>
        <v>0</v>
      </c>
      <c r="J11">
        <f>IFERROR(SUM($D5:J5)/SUM($D8:J8),0)</f>
        <v>0</v>
      </c>
      <c r="K11">
        <f>IFERROR(SUM($D5:K5)/SUM($D8:K8),0)</f>
        <v>0</v>
      </c>
      <c r="L11">
        <f>IFERROR(SUM($D5:L5)/SUM($D8:L8),0)</f>
        <v>0</v>
      </c>
      <c r="M11">
        <f>IFERROR(SUM($D5:M5)/SUM($D8:M8),0)</f>
        <v>0</v>
      </c>
      <c r="N11">
        <f>IFERROR(SUM($D5:N5)/SUM($D8:N8),0)</f>
        <v>0</v>
      </c>
      <c r="O11">
        <f>IFERROR(SUM($D5:O5)/SUM($D8:O8),0)</f>
        <v>0</v>
      </c>
    </row>
    <row r="12" spans="3:15" x14ac:dyDescent="0.35">
      <c r="D12" s="3"/>
      <c r="E12" s="3"/>
      <c r="F12" s="3"/>
      <c r="G12" s="3"/>
      <c r="H12" s="3"/>
      <c r="I12" s="3"/>
      <c r="J12" s="3"/>
      <c r="K12" s="3"/>
      <c r="L12" s="3"/>
      <c r="M12" s="3"/>
      <c r="N12" s="3"/>
      <c r="O12" s="3"/>
    </row>
  </sheetData>
  <sheetProtection password="EFBD"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4" width="6" style="43" customWidth="1"/>
    <col min="5" max="7" width="5.81640625" style="43" customWidth="1"/>
    <col min="8" max="8" width="3.7265625" style="2" customWidth="1"/>
    <col min="9"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22"/>
      <c r="B1" s="68"/>
      <c r="C1" s="129"/>
      <c r="D1" s="129"/>
      <c r="E1" s="129"/>
      <c r="F1" s="129"/>
      <c r="G1" s="129"/>
      <c r="H1" s="15" t="s">
        <v>149</v>
      </c>
      <c r="K1" s="49"/>
    </row>
    <row r="2" spans="1:66" s="7" customFormat="1" ht="98.25" customHeight="1" thickBot="1" x14ac:dyDescent="0.4">
      <c r="A2" s="83" t="s">
        <v>159</v>
      </c>
      <c r="B2" s="81" t="s">
        <v>160</v>
      </c>
      <c r="C2" s="87" t="s">
        <v>139</v>
      </c>
      <c r="D2" s="85" t="s">
        <v>140</v>
      </c>
      <c r="E2" s="85" t="s">
        <v>141</v>
      </c>
      <c r="F2" s="85"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1.75" customHeight="1" x14ac:dyDescent="0.35">
      <c r="A3" s="125" t="str">
        <f>jun!A3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jun!A4</f>
        <v>0</v>
      </c>
      <c r="B4" s="16">
        <f>jun!B4</f>
        <v>0</v>
      </c>
      <c r="C4" s="16">
        <f>jun!C4</f>
        <v>0</v>
      </c>
      <c r="D4" s="44">
        <f>jun!D4+G4</f>
        <v>0</v>
      </c>
      <c r="E4" s="72" t="e">
        <f>AVERAGE(H4:AL4,jun!H4:AL4,maj!H4:AL4,apr!H4:AL4,mar!H4:AL4,feb!H4:AL4,jan!H4:AL4)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jun!A5</f>
        <v>0</v>
      </c>
      <c r="B5" s="16">
        <f>jun!B5</f>
        <v>0</v>
      </c>
      <c r="C5" s="16">
        <f>jun!C5</f>
        <v>0</v>
      </c>
      <c r="D5" s="44">
        <f>jun!D5+G5</f>
        <v>0</v>
      </c>
      <c r="E5" s="72" t="e">
        <f>AVERAGE(H5:AL5,jun!H5:AL5,maj!H5:AL5,apr!H5:AL5,mar!H5:AL5,feb!H5:AL5,jan!H5:AL5)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jun!A6</f>
        <v>0</v>
      </c>
      <c r="B6" s="16">
        <f>jun!B6</f>
        <v>0</v>
      </c>
      <c r="C6" s="16">
        <f>jun!C6</f>
        <v>0</v>
      </c>
      <c r="D6" s="44">
        <f>jun!D6+G6</f>
        <v>0</v>
      </c>
      <c r="E6" s="72" t="e">
        <f>AVERAGE(H6:AL6,jun!H6:AL6,maj!H6:AL6,apr!H6:AL6,mar!H6:AL6,feb!H6:AL6,jan!H6:AL6)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jun!A7</f>
        <v>0</v>
      </c>
      <c r="B7" s="16">
        <f>jun!B7</f>
        <v>0</v>
      </c>
      <c r="C7" s="16">
        <f>jun!C7</f>
        <v>0</v>
      </c>
      <c r="D7" s="44">
        <f>jun!D7+G7</f>
        <v>0</v>
      </c>
      <c r="E7" s="72" t="e">
        <f>AVERAGE(H7:AL7,jun!H7:AL7,maj!H7:AL7,apr!H7:AL7,mar!H7:AL7,feb!H7:AL7,jan!H7:AL7)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jun!A8</f>
        <v>0</v>
      </c>
      <c r="B8" s="16">
        <f>jun!B8</f>
        <v>0</v>
      </c>
      <c r="C8" s="16">
        <f>jun!C8</f>
        <v>0</v>
      </c>
      <c r="D8" s="44">
        <f>jun!D8+G8</f>
        <v>0</v>
      </c>
      <c r="E8" s="72" t="e">
        <f>AVERAGE(H8:AL8,jun!H8:AL8,maj!H8:AL8,apr!H8:AL8,mar!H8:AL8,feb!H8:AL8,jan!H8:AL8)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jun!A9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jun!A10</f>
        <v>0</v>
      </c>
      <c r="B10" s="16">
        <f>jun!B10</f>
        <v>0</v>
      </c>
      <c r="C10" s="16">
        <f>jun!C10</f>
        <v>0</v>
      </c>
      <c r="D10" s="44">
        <f>jun!D10+G10</f>
        <v>0</v>
      </c>
      <c r="E10" s="72" t="e">
        <f>AVERAGE(H10:AL10,jun!H10:AL10,maj!H10:AL10,apr!H10:AL10,mar!H10:AL10,feb!H10:AL10,jan!H10:AL10)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jun!A11</f>
        <v>0</v>
      </c>
      <c r="B11" s="16">
        <f>jun!B11</f>
        <v>0</v>
      </c>
      <c r="C11" s="16">
        <f>jun!C11</f>
        <v>0</v>
      </c>
      <c r="D11" s="44">
        <f>jun!D11+G11</f>
        <v>0</v>
      </c>
      <c r="E11" s="72" t="e">
        <f>AVERAGE(H11:AL11,jun!H11:AL11,maj!H11:AL11,apr!H11:AL11,mar!H11:AL11,feb!H11:AL11,jan!H11:AL11)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jun!A12</f>
        <v>0</v>
      </c>
      <c r="B12" s="16">
        <f>jun!B12</f>
        <v>0</v>
      </c>
      <c r="C12" s="16">
        <f>jun!C12</f>
        <v>0</v>
      </c>
      <c r="D12" s="44">
        <f>jun!D12+G12</f>
        <v>0</v>
      </c>
      <c r="E12" s="72" t="e">
        <f>AVERAGE(H12:AL12,jun!H12:AL12,maj!H12:AL12,apr!H12:AL12,mar!H12:AL12,feb!H12:AL12,jan!H12:AL12)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jun!A13</f>
        <v>0</v>
      </c>
      <c r="B13" s="16">
        <f>jun!B13</f>
        <v>0</v>
      </c>
      <c r="C13" s="16">
        <f>jun!C13</f>
        <v>0</v>
      </c>
      <c r="D13" s="44">
        <f>jun!D13+G13</f>
        <v>0</v>
      </c>
      <c r="E13" s="72" t="e">
        <f>AVERAGE(H13:AL13,jun!H13:AL13,maj!H13:AL13,apr!H13:AL13,mar!H13:AL13,feb!H13:AL13,jan!H13:AL13)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jun!A14</f>
        <v>0</v>
      </c>
      <c r="B14" s="16">
        <f>jun!B14</f>
        <v>0</v>
      </c>
      <c r="C14" s="16">
        <f>jun!C14</f>
        <v>0</v>
      </c>
      <c r="D14" s="44">
        <f>jun!D14+G14</f>
        <v>0</v>
      </c>
      <c r="E14" s="72" t="e">
        <f>AVERAGE(H14:AL14,jun!H14:AL14,maj!H14:AL14,apr!H14:AL14,mar!H14:AL14,feb!H14:AL14,jan!H14:AL14)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jun!A15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jun!A16</f>
        <v>0</v>
      </c>
      <c r="B16" s="16">
        <f>jun!B16</f>
        <v>0</v>
      </c>
      <c r="C16" s="16">
        <f>jun!C16</f>
        <v>0</v>
      </c>
      <c r="D16" s="44">
        <f>jun!D16+G16</f>
        <v>0</v>
      </c>
      <c r="E16" s="72" t="e">
        <f>AVERAGE(H16:AL16,jun!H16:AL16,maj!H16:AL16,apr!H16:AL16,mar!H16:AL16,feb!H16:AL16,jan!H16:AL16)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jun!A17</f>
        <v>0</v>
      </c>
      <c r="B17" s="16">
        <f>jun!B17</f>
        <v>0</v>
      </c>
      <c r="C17" s="16">
        <f>jun!C17</f>
        <v>0</v>
      </c>
      <c r="D17" s="44">
        <f>jun!D17+G17</f>
        <v>0</v>
      </c>
      <c r="E17" s="72" t="e">
        <f>AVERAGE(H17:AL17,jun!H17:AL17,maj!H17:AL17,apr!H17:AL17,mar!H17:AL17,feb!H17:AL17,jan!H17:AL17)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jun!A18</f>
        <v>0</v>
      </c>
      <c r="B18" s="16">
        <f>jun!B18</f>
        <v>0</v>
      </c>
      <c r="C18" s="16">
        <f>jun!C18</f>
        <v>0</v>
      </c>
      <c r="D18" s="44">
        <f>jun!D18+G18</f>
        <v>0</v>
      </c>
      <c r="E18" s="72" t="e">
        <f>AVERAGE(H18:AL18,jun!H18:AL18,maj!H18:AL18,apr!H18:AL18,mar!H18:AL18,feb!H18:AL18,jan!H18:AL18)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jun!A19</f>
        <v>0</v>
      </c>
      <c r="B19" s="16">
        <f>jun!B19</f>
        <v>0</v>
      </c>
      <c r="C19" s="16">
        <f>jun!C19</f>
        <v>0</v>
      </c>
      <c r="D19" s="44">
        <f>jun!D19+G19</f>
        <v>0</v>
      </c>
      <c r="E19" s="72" t="e">
        <f>AVERAGE(H19:AL19,jun!H19:AL19,maj!H19:AL19,apr!H19:AL19,mar!H19:AL19,feb!H19:AL19,jan!H19:AL19)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jun!A20</f>
        <v>0</v>
      </c>
      <c r="B20" s="16">
        <f>jun!B20</f>
        <v>0</v>
      </c>
      <c r="C20" s="16">
        <f>jun!C20</f>
        <v>0</v>
      </c>
      <c r="D20" s="44">
        <f>jun!D20+G20</f>
        <v>0</v>
      </c>
      <c r="E20" s="72" t="e">
        <f>AVERAGE(H20:AL20,jun!H20:AL20,maj!H20:AL20,apr!H20:AL20,mar!H20:AL20,feb!H20:AL20,jan!H20:AL20)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jun!A21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jun!A22</f>
        <v>0</v>
      </c>
      <c r="B22" s="16">
        <f>jun!B22</f>
        <v>0</v>
      </c>
      <c r="C22" s="16">
        <f>jun!C22</f>
        <v>0</v>
      </c>
      <c r="D22" s="44">
        <f>jun!D22+G22</f>
        <v>0</v>
      </c>
      <c r="E22" s="72" t="e">
        <f>AVERAGE(H22:AL22,jun!H22:AL22,maj!H22:AL22,apr!H22:AL22,mar!H22:AL22,feb!H22:AL22,jan!H22:AL22)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jun!A23</f>
        <v>0</v>
      </c>
      <c r="B23" s="16">
        <f>jun!B23</f>
        <v>0</v>
      </c>
      <c r="C23" s="16">
        <f>jun!C23</f>
        <v>0</v>
      </c>
      <c r="D23" s="44">
        <f>jun!D23+G23</f>
        <v>0</v>
      </c>
      <c r="E23" s="72" t="e">
        <f>AVERAGE(H23:AL23,jun!H23:AL23,maj!H23:AL23,apr!H23:AL23,mar!H23:AL23,feb!H23:AL23,jan!H23:AL23)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jun!A24</f>
        <v>0</v>
      </c>
      <c r="B24" s="16">
        <f>jun!B24</f>
        <v>0</v>
      </c>
      <c r="C24" s="16">
        <f>jun!C24</f>
        <v>0</v>
      </c>
      <c r="D24" s="44">
        <f>jun!D24+G24</f>
        <v>0</v>
      </c>
      <c r="E24" s="72" t="e">
        <f>AVERAGE(H24:AL24,jun!H24:AL24,maj!H24:AL24,apr!H24:AL24,mar!H24:AL24,feb!H24:AL24,jan!H24:AL24)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jun!A25</f>
        <v>0</v>
      </c>
      <c r="B25" s="16">
        <f>jun!B25</f>
        <v>0</v>
      </c>
      <c r="C25" s="16">
        <f>jun!C25</f>
        <v>0</v>
      </c>
      <c r="D25" s="44">
        <f>jun!D25+G25</f>
        <v>0</v>
      </c>
      <c r="E25" s="72" t="e">
        <f>AVERAGE(H25:AL25,jun!H25:AL25,maj!H25:AL25,apr!H25:AL25,mar!H25:AL25,feb!H25:AL25,jan!H25:AL25)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jun!A26</f>
        <v>0</v>
      </c>
      <c r="B26" s="16">
        <f>jun!B26</f>
        <v>0</v>
      </c>
      <c r="C26" s="16">
        <f>jun!C26</f>
        <v>0</v>
      </c>
      <c r="D26" s="44">
        <f>jun!D26+G26</f>
        <v>0</v>
      </c>
      <c r="E26" s="72" t="e">
        <f>AVERAGE(H26:AL26,jun!H26:AL26,maj!H26:AL26,apr!H26:AL26,mar!H26:AL26,feb!H26:AL26,jan!H26:AL26)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1"/>
      <c r="B41" s="91"/>
      <c r="C41" s="92"/>
      <c r="D41" s="92"/>
      <c r="E41" s="92"/>
      <c r="F41" s="92"/>
      <c r="G41" s="93"/>
      <c r="BF41" s="9"/>
      <c r="BG41" s="9"/>
      <c r="BH41" s="12" t="s">
        <v>107</v>
      </c>
      <c r="BI41" s="9"/>
    </row>
    <row r="42" spans="1:61" x14ac:dyDescent="0.35">
      <c r="A42" s="77"/>
      <c r="B42" s="77"/>
      <c r="C42" s="78"/>
      <c r="D42" s="78"/>
      <c r="E42" s="78"/>
      <c r="F42" s="78"/>
      <c r="G42" s="79"/>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InputMessage="1" showErrorMessage="1" sqref="B3">
      <formula1>$BG$5:$BG$39</formula1>
    </dataValidation>
    <dataValidation type="list" allowBlank="1" showErrorMessage="1" sqref="B1">
      <formula1>$BI$4:$BI$34</formula1>
    </dataValidation>
  </dataValidations>
  <pageMargins left="0.7" right="0.7" top="0.75" bottom="0.75" header="0.3" footer="0.3"/>
  <pageSetup scale="52"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4" sqref="A4"/>
    </sheetView>
  </sheetViews>
  <sheetFormatPr defaultColWidth="8.81640625" defaultRowHeight="14.5" x14ac:dyDescent="0.35"/>
  <cols>
    <col min="1" max="1" width="56.81640625" style="2" customWidth="1"/>
    <col min="2" max="2" width="64.453125" style="2" customWidth="1"/>
    <col min="3" max="3" width="5.81640625" style="2" customWidth="1"/>
    <col min="4"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05"/>
      <c r="B1" s="68"/>
      <c r="C1" s="129"/>
      <c r="D1" s="129"/>
      <c r="E1" s="129"/>
      <c r="F1" s="129"/>
      <c r="G1" s="129"/>
      <c r="H1" s="15" t="s">
        <v>148</v>
      </c>
      <c r="K1" s="49"/>
    </row>
    <row r="2" spans="1:66" s="7" customFormat="1" ht="99" customHeight="1" thickBot="1" x14ac:dyDescent="0.4">
      <c r="A2" s="83" t="s">
        <v>159</v>
      </c>
      <c r="B2" s="81" t="s">
        <v>160</v>
      </c>
      <c r="C2" s="87" t="s">
        <v>139</v>
      </c>
      <c r="D2" s="85" t="s">
        <v>140</v>
      </c>
      <c r="E2" s="85" t="s">
        <v>141</v>
      </c>
      <c r="F2" s="85"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jul!A3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jul!A4</f>
        <v>0</v>
      </c>
      <c r="B4" s="16">
        <f>jul!B4</f>
        <v>0</v>
      </c>
      <c r="C4" s="16">
        <f>jul!C4</f>
        <v>0</v>
      </c>
      <c r="D4" s="44">
        <f>jul!D4+G4</f>
        <v>0</v>
      </c>
      <c r="E4" s="72" t="e">
        <f>AVERAGE(H4:AL4,jul!H4:AL4,jun!H4:AL4,maj!H4:AL4,apr!H4:AL4,mar!H4:AL4,feb!H4:AL4,jan!H4:AL4)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jul!A5</f>
        <v>0</v>
      </c>
      <c r="B5" s="16">
        <f>jul!B5</f>
        <v>0</v>
      </c>
      <c r="C5" s="16">
        <f>jul!C5</f>
        <v>0</v>
      </c>
      <c r="D5" s="44">
        <f>jul!D5+G5</f>
        <v>0</v>
      </c>
      <c r="E5" s="72" t="e">
        <f>AVERAGE(H5:AL5,jul!H5:AL5,jun!H5:AL5,maj!H5:AL5,apr!H5:AL5,mar!H5:AL5,feb!H5:AL5,jan!H5:AL5)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jul!A6</f>
        <v>0</v>
      </c>
      <c r="B6" s="16">
        <f>jul!B6</f>
        <v>0</v>
      </c>
      <c r="C6" s="16">
        <f>jul!C6</f>
        <v>0</v>
      </c>
      <c r="D6" s="44">
        <f>jul!D6+G6</f>
        <v>0</v>
      </c>
      <c r="E6" s="72" t="e">
        <f>AVERAGE(H6:AL6,jul!H6:AL6,jun!H6:AL6,maj!H6:AL6,apr!H6:AL6,mar!H6:AL6,feb!H6:AL6,jan!H6:AL6)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jul!A7</f>
        <v>0</v>
      </c>
      <c r="B7" s="16">
        <f>jul!B7</f>
        <v>0</v>
      </c>
      <c r="C7" s="16">
        <f>jul!C7</f>
        <v>0</v>
      </c>
      <c r="D7" s="44">
        <f>jul!D7+G7</f>
        <v>0</v>
      </c>
      <c r="E7" s="72" t="e">
        <f>AVERAGE(H7:AL7,jul!H7:AL7,jun!H7:AL7,maj!H7:AL7,apr!H7:AL7,mar!H7:AL7,feb!H7:AL7,jan!H7:AL7)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jul!A8</f>
        <v>0</v>
      </c>
      <c r="B8" s="16">
        <f>jul!B8</f>
        <v>0</v>
      </c>
      <c r="C8" s="16">
        <f>jul!C8</f>
        <v>0</v>
      </c>
      <c r="D8" s="44">
        <f>jul!D8+G8</f>
        <v>0</v>
      </c>
      <c r="E8" s="72" t="e">
        <f>AVERAGE(H8:AL8,jul!H8:AL8,jun!H8:AL8,maj!H8:AL8,apr!H8:AL8,mar!H8:AL8,feb!H8:AL8,jan!H8:AL8)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jul!A9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jul!A10</f>
        <v>0</v>
      </c>
      <c r="B10" s="16">
        <f>jul!B10</f>
        <v>0</v>
      </c>
      <c r="C10" s="16">
        <f>jul!C10</f>
        <v>0</v>
      </c>
      <c r="D10" s="44">
        <f>jul!D10+G10</f>
        <v>0</v>
      </c>
      <c r="E10" s="72" t="e">
        <f>AVERAGE(H10:AL10,jul!H10:AL10,jun!H10:AL10,maj!H10:AL10,apr!H10:AL10,mar!H10:AL10,feb!H10:AL10,jan!H10:AL10)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jul!A11</f>
        <v>0</v>
      </c>
      <c r="B11" s="16">
        <f>jul!B11</f>
        <v>0</v>
      </c>
      <c r="C11" s="16">
        <f>jul!C11</f>
        <v>0</v>
      </c>
      <c r="D11" s="44">
        <f>jul!D11+G11</f>
        <v>0</v>
      </c>
      <c r="E11" s="72" t="e">
        <f>AVERAGE(H11:AL11,jul!H11:AL11,jun!H11:AL11,maj!H11:AL11,apr!H11:AL11,mar!H11:AL11,feb!H11:AL11,jan!H11:AL11)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jul!A12</f>
        <v>0</v>
      </c>
      <c r="B12" s="16">
        <f>jul!B12</f>
        <v>0</v>
      </c>
      <c r="C12" s="16">
        <f>jul!C12</f>
        <v>0</v>
      </c>
      <c r="D12" s="44">
        <f>jul!D12+G12</f>
        <v>0</v>
      </c>
      <c r="E12" s="72" t="e">
        <f>AVERAGE(H12:AL12,jul!H12:AL12,jun!H12:AL12,maj!H12:AL12,apr!H12:AL12,mar!H12:AL12,feb!H12:AL12,jan!H12:AL12)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jul!A13</f>
        <v>0</v>
      </c>
      <c r="B13" s="16">
        <f>jul!B13</f>
        <v>0</v>
      </c>
      <c r="C13" s="16">
        <f>jul!C13</f>
        <v>0</v>
      </c>
      <c r="D13" s="44">
        <f>jul!D13+G13</f>
        <v>0</v>
      </c>
      <c r="E13" s="72" t="e">
        <f>AVERAGE(H13:AL13,jul!H13:AL13,jun!H13:AL13,maj!H13:AL13,apr!H13:AL13,mar!H13:AL13,feb!H13:AL13,jan!H13:AL13)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jul!A14</f>
        <v>0</v>
      </c>
      <c r="B14" s="16">
        <f>jul!B14</f>
        <v>0</v>
      </c>
      <c r="C14" s="16">
        <f>jul!C14</f>
        <v>0</v>
      </c>
      <c r="D14" s="44">
        <f>jul!D14+G14</f>
        <v>0</v>
      </c>
      <c r="E14" s="72" t="e">
        <f>AVERAGE(H14:AL14,jul!H14:AL14,jun!H14:AL14,maj!H14:AL14,apr!H14:AL14,mar!H14:AL14,feb!H14:AL14,jan!H14:AL14)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jul!A15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jul!A16</f>
        <v>0</v>
      </c>
      <c r="B16" s="16">
        <f>jul!B16</f>
        <v>0</v>
      </c>
      <c r="C16" s="16">
        <f>jul!C16</f>
        <v>0</v>
      </c>
      <c r="D16" s="44">
        <f>jul!D16+G16</f>
        <v>0</v>
      </c>
      <c r="E16" s="72" t="e">
        <f>AVERAGE(H16:AL16,jul!H16:AL16,jun!H16:AL16,maj!H16:AL16,apr!H16:AL16,mar!H16:AL16,feb!H16:AL16,jan!H16:AL16)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jul!A17</f>
        <v>0</v>
      </c>
      <c r="B17" s="16">
        <f>jul!B17</f>
        <v>0</v>
      </c>
      <c r="C17" s="16">
        <f>jul!C17</f>
        <v>0</v>
      </c>
      <c r="D17" s="44">
        <f>jul!D17+G17</f>
        <v>0</v>
      </c>
      <c r="E17" s="72" t="e">
        <f>AVERAGE(H17:AL17,jul!H17:AL17,jun!H17:AL17,maj!H17:AL17,apr!H17:AL17,mar!H17:AL17,feb!H17:AL17,jan!H17:AL17)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jul!A18</f>
        <v>0</v>
      </c>
      <c r="B18" s="16">
        <f>jul!B18</f>
        <v>0</v>
      </c>
      <c r="C18" s="16">
        <f>jul!C18</f>
        <v>0</v>
      </c>
      <c r="D18" s="44">
        <f>jul!D18+G18</f>
        <v>0</v>
      </c>
      <c r="E18" s="72" t="e">
        <f>AVERAGE(H18:AL18,jul!H18:AL18,jun!H18:AL18,maj!H18:AL18,apr!H18:AL18,mar!H18:AL18,feb!H18:AL18,jan!H18:AL18)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jul!A19</f>
        <v>0</v>
      </c>
      <c r="B19" s="16">
        <f>jul!B19</f>
        <v>0</v>
      </c>
      <c r="C19" s="16">
        <f>jul!C19</f>
        <v>0</v>
      </c>
      <c r="D19" s="44">
        <f>jul!D19+G19</f>
        <v>0</v>
      </c>
      <c r="E19" s="72" t="e">
        <f>AVERAGE(H19:AL19,jul!H19:AL19,jun!H19:AL19,maj!H19:AL19,apr!H19:AL19,mar!H19:AL19,feb!H19:AL19,jan!H19:AL19)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jul!A20</f>
        <v>0</v>
      </c>
      <c r="B20" s="16">
        <f>jul!B20</f>
        <v>0</v>
      </c>
      <c r="C20" s="16">
        <f>jul!C20</f>
        <v>0</v>
      </c>
      <c r="D20" s="44">
        <f>jul!D20+G20</f>
        <v>0</v>
      </c>
      <c r="E20" s="72" t="e">
        <f>AVERAGE(H20:AL20,jul!H20:AL20,jun!H20:AL20,maj!H20:AL20,apr!H20:AL20,mar!H20:AL20,feb!H20:AL20,jan!H20:AL20)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jul!A21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jul!A22</f>
        <v>0</v>
      </c>
      <c r="B22" s="16">
        <f>jul!B22</f>
        <v>0</v>
      </c>
      <c r="C22" s="16">
        <f>jul!C22</f>
        <v>0</v>
      </c>
      <c r="D22" s="44">
        <f>jul!D22+G22</f>
        <v>0</v>
      </c>
      <c r="E22" s="72" t="e">
        <f>AVERAGE(H22:AL22,jul!H22:AL22,jun!H22:AL22,maj!H22:AL22,apr!H22:AL22,mar!H22:AL22,feb!H22:AL22,jan!H22:AL22)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jul!A23</f>
        <v>0</v>
      </c>
      <c r="B23" s="16">
        <f>jul!B23</f>
        <v>0</v>
      </c>
      <c r="C23" s="16">
        <f>jul!C23</f>
        <v>0</v>
      </c>
      <c r="D23" s="44">
        <f>jul!D23+G23</f>
        <v>0</v>
      </c>
      <c r="E23" s="72" t="e">
        <f>AVERAGE(H23:AL23,jul!H23:AL23,jun!H23:AL23,maj!H23:AL23,apr!H23:AL23,mar!H23:AL23,feb!H23:AL23,jan!H23:AL23)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jul!A24</f>
        <v>0</v>
      </c>
      <c r="B24" s="16">
        <f>jul!B24</f>
        <v>0</v>
      </c>
      <c r="C24" s="16">
        <f>jul!C24</f>
        <v>0</v>
      </c>
      <c r="D24" s="44">
        <f>jul!D24+G24</f>
        <v>0</v>
      </c>
      <c r="E24" s="72" t="e">
        <f>AVERAGE(H24:AL24,jul!H24:AL24,jun!H24:AL24,maj!H24:AL24,apr!H24:AL24,mar!H24:AL24,feb!H24:AL24,jan!H24:AL24)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jul!A25</f>
        <v>0</v>
      </c>
      <c r="B25" s="16">
        <f>jul!B25</f>
        <v>0</v>
      </c>
      <c r="C25" s="16">
        <f>jul!C25</f>
        <v>0</v>
      </c>
      <c r="D25" s="44">
        <f>jul!D25+G25</f>
        <v>0</v>
      </c>
      <c r="E25" s="72" t="e">
        <f>AVERAGE(H25:AL25,jul!H25:AL25,jun!H25:AL25,maj!H25:AL25,apr!H25:AL25,mar!H25:AL25,feb!H25:AL25,jan!H25:AL25)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jul!A26</f>
        <v>0</v>
      </c>
      <c r="B26" s="16">
        <f>jul!B26</f>
        <v>0</v>
      </c>
      <c r="C26" s="16">
        <f>jul!C26</f>
        <v>0</v>
      </c>
      <c r="D26" s="44">
        <f>jul!D26+G26</f>
        <v>0</v>
      </c>
      <c r="E26" s="72" t="e">
        <f>AVERAGE(H26:AL26,jul!H26:AL26,jun!H26:AL26,maj!H26:AL26,apr!H26:AL26,mar!H26:AL26,feb!H26:AL26,jan!H26:AL26)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5"/>
      <c r="B41" s="95"/>
      <c r="C41" s="95"/>
      <c r="D41" s="95"/>
      <c r="E41" s="95"/>
      <c r="F41" s="95"/>
      <c r="G41" s="9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96"/>
      <c r="B42" s="96"/>
      <c r="C42" s="97"/>
      <c r="D42" s="97"/>
      <c r="E42" s="97"/>
      <c r="F42" s="97"/>
      <c r="G42" s="98"/>
      <c r="BF42" s="9"/>
      <c r="BG42" s="9"/>
      <c r="BH42" s="11" t="s">
        <v>108</v>
      </c>
      <c r="BI42" s="9"/>
    </row>
  </sheetData>
  <sheetProtection sheet="1" objects="1" scenarios="1" selectLockedCells="1"/>
  <mergeCells count="5">
    <mergeCell ref="C1:G1"/>
    <mergeCell ref="A3:B3"/>
    <mergeCell ref="A9:B9"/>
    <mergeCell ref="A15:B15"/>
    <mergeCell ref="A21:B21"/>
  </mergeCells>
  <dataValidations count="1">
    <dataValidation type="list" allowBlank="1" showInputMessage="1" showErrorMessage="1" sqref="B3">
      <formula1>$BG$5:$BG$39</formula1>
    </dataValidation>
  </dataValidations>
  <pageMargins left="0.7" right="0.7" top="0.75" bottom="0.75" header="0.3" footer="0.3"/>
  <pageSetup paperSize="9" scale="57" orientation="landscape" r:id="rId2"/>
  <headerFooter alignWithMargins="0"/>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22"/>
      <c r="B1" s="68"/>
      <c r="C1" s="129"/>
      <c r="D1" s="129"/>
      <c r="E1" s="129"/>
      <c r="F1" s="129"/>
      <c r="G1" s="129"/>
      <c r="H1" s="15" t="s">
        <v>147</v>
      </c>
      <c r="K1" s="49"/>
    </row>
    <row r="2" spans="1:66" s="7" customFormat="1" ht="98.25" customHeight="1" thickBot="1" x14ac:dyDescent="0.4">
      <c r="A2" s="83" t="s">
        <v>159</v>
      </c>
      <c r="B2" s="81" t="s">
        <v>160</v>
      </c>
      <c r="C2" s="87" t="s">
        <v>139</v>
      </c>
      <c r="D2" s="85" t="s">
        <v>140</v>
      </c>
      <c r="E2" s="85" t="s">
        <v>141</v>
      </c>
      <c r="F2" s="85"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aug!A3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aug!A4</f>
        <v>0</v>
      </c>
      <c r="B4" s="16">
        <f>aug!B4</f>
        <v>0</v>
      </c>
      <c r="C4" s="16">
        <f>aug!C4</f>
        <v>0</v>
      </c>
      <c r="D4" s="44">
        <f>aug!D4+G4</f>
        <v>0</v>
      </c>
      <c r="E4" s="72" t="e">
        <f>AVERAGE(H4:AL4,aug!H4:AL4,jul!H4:AL4,jun!H4:AL4,maj!H4:AL4,apr!H4:AL4,mar!H4:AL4,feb!H4:AL4,jan!H4:AL4)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aug!A5</f>
        <v>0</v>
      </c>
      <c r="B5" s="16">
        <f>aug!B5</f>
        <v>0</v>
      </c>
      <c r="C5" s="16">
        <f>aug!C5</f>
        <v>0</v>
      </c>
      <c r="D5" s="44">
        <f>aug!D5+G5</f>
        <v>0</v>
      </c>
      <c r="E5" s="72" t="e">
        <f>AVERAGE(H5:AL5,aug!H5:AL5,jul!H5:AL5,jun!H5:AL5,maj!H5:AL5,apr!H5:AL5,mar!H5:AL5,feb!H5:AL5,jan!H5:AL5)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aug!A6</f>
        <v>0</v>
      </c>
      <c r="B6" s="16">
        <f>aug!B6</f>
        <v>0</v>
      </c>
      <c r="C6" s="16">
        <f>aug!C6</f>
        <v>0</v>
      </c>
      <c r="D6" s="44">
        <f>aug!D6+G6</f>
        <v>0</v>
      </c>
      <c r="E6" s="72" t="e">
        <f>AVERAGE(H6:AL6,aug!H6:AL6,jul!H6:AL6,jun!H6:AL6,maj!H6:AL6,apr!H6:AL6,mar!H6:AL6,feb!H6:AL6,jan!H6:AL6)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aug!A7</f>
        <v>0</v>
      </c>
      <c r="B7" s="16">
        <f>aug!B7</f>
        <v>0</v>
      </c>
      <c r="C7" s="16">
        <f>aug!C7</f>
        <v>0</v>
      </c>
      <c r="D7" s="44">
        <f>aug!D7+G7</f>
        <v>0</v>
      </c>
      <c r="E7" s="72" t="e">
        <f>AVERAGE(H7:AL7,aug!H7:AL7,jul!H7:AL7,jun!H7:AL7,maj!H7:AL7,apr!H7:AL7,mar!H7:AL7,feb!H7:AL7,jan!H7:AL7)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aug!A8</f>
        <v>0</v>
      </c>
      <c r="B8" s="16">
        <f>aug!B8</f>
        <v>0</v>
      </c>
      <c r="C8" s="16">
        <f>aug!C8</f>
        <v>0</v>
      </c>
      <c r="D8" s="44">
        <f>aug!D8+G8</f>
        <v>0</v>
      </c>
      <c r="E8" s="72" t="e">
        <f>AVERAGE(H8:AL8,aug!H8:AL8,jul!H8:AL8,jun!H8:AL8,maj!H8:AL8,apr!H8:AL8,mar!H8:AL8,feb!H8:AL8,jan!H8:AL8)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aug!A9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aug!A10</f>
        <v>0</v>
      </c>
      <c r="B10" s="16">
        <f>aug!B10</f>
        <v>0</v>
      </c>
      <c r="C10" s="16">
        <f>aug!C10</f>
        <v>0</v>
      </c>
      <c r="D10" s="44">
        <f>aug!D10+G10</f>
        <v>0</v>
      </c>
      <c r="E10" s="72" t="e">
        <f>AVERAGE(H10:AL10,aug!H10:AL10,jul!H10:AL10,jun!H10:AL10,maj!H10:AL10,apr!H10:AL10,mar!H10:AL10,feb!H10:AL10,jan!H10:AL10)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aug!A11</f>
        <v>0</v>
      </c>
      <c r="B11" s="16">
        <f>aug!B11</f>
        <v>0</v>
      </c>
      <c r="C11" s="16">
        <f>aug!C11</f>
        <v>0</v>
      </c>
      <c r="D11" s="44">
        <f>aug!D11+G11</f>
        <v>0</v>
      </c>
      <c r="E11" s="72" t="e">
        <f>AVERAGE(H11:AL11,aug!H11:AL11,jul!H11:AL11,jun!H11:AL11,maj!H11:AL11,apr!H11:AL11,mar!H11:AL11,feb!H11:AL11,jan!H11:AL11)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aug!A12</f>
        <v>0</v>
      </c>
      <c r="B12" s="16">
        <f>aug!B12</f>
        <v>0</v>
      </c>
      <c r="C12" s="16">
        <f>aug!C12</f>
        <v>0</v>
      </c>
      <c r="D12" s="44">
        <f>aug!D12+G12</f>
        <v>0</v>
      </c>
      <c r="E12" s="72" t="e">
        <f>AVERAGE(H12:AL12,aug!H12:AL12,jul!H12:AL12,jun!H12:AL12,maj!H12:AL12,apr!H12:AL12,mar!H12:AL12,feb!H12:AL12,jan!H12:AL12)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aug!A13</f>
        <v>0</v>
      </c>
      <c r="B13" s="16">
        <f>aug!B13</f>
        <v>0</v>
      </c>
      <c r="C13" s="16">
        <f>aug!C13</f>
        <v>0</v>
      </c>
      <c r="D13" s="44">
        <f>aug!D13+G13</f>
        <v>0</v>
      </c>
      <c r="E13" s="72" t="e">
        <f>AVERAGE(H13:AL13,aug!H13:AL13,jul!H13:AL13,jun!H13:AL13,maj!H13:AL13,apr!H13:AL13,mar!H13:AL13,feb!H13:AL13,jan!H13:AL13)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aug!A14</f>
        <v>0</v>
      </c>
      <c r="B14" s="16">
        <f>aug!B14</f>
        <v>0</v>
      </c>
      <c r="C14" s="16">
        <f>aug!C14</f>
        <v>0</v>
      </c>
      <c r="D14" s="44">
        <f>aug!D14+G14</f>
        <v>0</v>
      </c>
      <c r="E14" s="72" t="e">
        <f>AVERAGE(H14:AL14,aug!H14:AL14,jul!H14:AL14,jun!H14:AL14,maj!H14:AL14,apr!H14:AL14,mar!H14:AL14,feb!H14:AL14,jan!H14:AL14)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aug!A15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aug!A16</f>
        <v>0</v>
      </c>
      <c r="B16" s="16">
        <f>aug!B16</f>
        <v>0</v>
      </c>
      <c r="C16" s="16">
        <f>aug!C16</f>
        <v>0</v>
      </c>
      <c r="D16" s="44">
        <f>aug!D16+G16</f>
        <v>0</v>
      </c>
      <c r="E16" s="72" t="e">
        <f>AVERAGE(H16:AL16,aug!H16:AL16,jul!H16:AL16,jun!H16:AL16,maj!H16:AL16,apr!H16:AL16,mar!H16:AL16,feb!H16:AL16,jan!H16:AL16)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aug!A17</f>
        <v>0</v>
      </c>
      <c r="B17" s="16">
        <f>aug!B17</f>
        <v>0</v>
      </c>
      <c r="C17" s="16">
        <f>aug!C17</f>
        <v>0</v>
      </c>
      <c r="D17" s="44">
        <f>aug!D17+G17</f>
        <v>0</v>
      </c>
      <c r="E17" s="72" t="e">
        <f>AVERAGE(H17:AL17,aug!H17:AL17,jul!H17:AL17,jun!H17:AL17,maj!H17:AL17,apr!H17:AL17,mar!H17:AL17,feb!H17:AL17,jan!H17:AL17)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aug!A18</f>
        <v>0</v>
      </c>
      <c r="B18" s="16">
        <f>aug!B18</f>
        <v>0</v>
      </c>
      <c r="C18" s="16">
        <f>aug!C18</f>
        <v>0</v>
      </c>
      <c r="D18" s="44">
        <f>aug!D18+G18</f>
        <v>0</v>
      </c>
      <c r="E18" s="72" t="e">
        <f>AVERAGE(H18:AL18,aug!H18:AL18,jul!H18:AL18,jun!H18:AL18,maj!H18:AL18,apr!H18:AL18,mar!H18:AL18,feb!H18:AL18,jan!H18:AL18)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aug!A19</f>
        <v>0</v>
      </c>
      <c r="B19" s="16">
        <f>aug!B19</f>
        <v>0</v>
      </c>
      <c r="C19" s="16">
        <f>aug!C19</f>
        <v>0</v>
      </c>
      <c r="D19" s="44">
        <f>aug!D19+G19</f>
        <v>0</v>
      </c>
      <c r="E19" s="72" t="e">
        <f>AVERAGE(H19:AL19,aug!H19:AL19,jul!H19:AL19,jun!H19:AL19,maj!H19:AL19,apr!H19:AL19,mar!H19:AL19,feb!H19:AL19,jan!H19:AL19)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aug!A20</f>
        <v>0</v>
      </c>
      <c r="B20" s="16">
        <f>aug!B20</f>
        <v>0</v>
      </c>
      <c r="C20" s="16">
        <f>aug!C20</f>
        <v>0</v>
      </c>
      <c r="D20" s="44">
        <f>aug!D20+G20</f>
        <v>0</v>
      </c>
      <c r="E20" s="72" t="e">
        <f>AVERAGE(H20:AL20,aug!H20:AL20,jul!H20:AL20,jun!H20:AL20,maj!H20:AL20,apr!H20:AL20,mar!H20:AL20,feb!H20:AL20,jan!H20:AL20)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aug!A21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aug!A22</f>
        <v>0</v>
      </c>
      <c r="B22" s="16">
        <f>aug!B22</f>
        <v>0</v>
      </c>
      <c r="C22" s="16">
        <f>aug!C22</f>
        <v>0</v>
      </c>
      <c r="D22" s="44">
        <f>aug!D22+G22</f>
        <v>0</v>
      </c>
      <c r="E22" s="72" t="e">
        <f>AVERAGE(H22:AL22,aug!H22:AL22,jul!H22:AL22,jun!H22:AL22,maj!H22:AL22,apr!H22:AL22,mar!H22:AL22,feb!H22:AL22,jan!H22:AL22)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aug!A23</f>
        <v>0</v>
      </c>
      <c r="B23" s="16">
        <f>aug!B23</f>
        <v>0</v>
      </c>
      <c r="C23" s="16">
        <f>aug!C23</f>
        <v>0</v>
      </c>
      <c r="D23" s="44">
        <f>aug!D23+G23</f>
        <v>0</v>
      </c>
      <c r="E23" s="72" t="e">
        <f>AVERAGE(H23:AL23,aug!H23:AL23,jul!H23:AL23,jun!H23:AL23,maj!H23:AL23,apr!H23:AL23,mar!H23:AL23,feb!H23:AL23,jan!H23:AL23)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aug!A24</f>
        <v>0</v>
      </c>
      <c r="B24" s="16">
        <f>aug!B24</f>
        <v>0</v>
      </c>
      <c r="C24" s="16">
        <f>aug!C24</f>
        <v>0</v>
      </c>
      <c r="D24" s="44">
        <f>aug!D24+G24</f>
        <v>0</v>
      </c>
      <c r="E24" s="72" t="e">
        <f>AVERAGE(H24:AL24,aug!H24:AL24,jul!H24:AL24,jun!H24:AL24,maj!H24:AL24,apr!H24:AL24,mar!H24:AL24,feb!H24:AL24,jan!H24:AL24)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aug!A25</f>
        <v>0</v>
      </c>
      <c r="B25" s="16">
        <f>aug!B25</f>
        <v>0</v>
      </c>
      <c r="C25" s="16">
        <f>aug!C25</f>
        <v>0</v>
      </c>
      <c r="D25" s="44">
        <f>aug!D25+G25</f>
        <v>0</v>
      </c>
      <c r="E25" s="72" t="e">
        <f>AVERAGE(H25:AL25,aug!H25:AL25,jul!H25:AL25,jun!H25:AL25,maj!H25:AL25,apr!H25:AL25,mar!H25:AL25,feb!H25:AL25,jan!H25:AL25)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aug!A26</f>
        <v>0</v>
      </c>
      <c r="B26" s="16">
        <f>aug!B26</f>
        <v>0</v>
      </c>
      <c r="C26" s="16">
        <f>aug!C26</f>
        <v>0</v>
      </c>
      <c r="D26" s="44">
        <f>aug!D26+G26</f>
        <v>0</v>
      </c>
      <c r="E26" s="72" t="e">
        <f>AVERAGE(H26:AL26,aug!H26:AL26,jul!H26:AL26,jun!H26:AL26,maj!H26:AL26,apr!H26:AL26,mar!H26:AL26,feb!H26:AL26,jan!H26:AL26)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5"/>
      <c r="B41" s="95"/>
      <c r="C41" s="95"/>
      <c r="D41" s="95"/>
      <c r="E41" s="95"/>
      <c r="F41" s="95"/>
      <c r="G41" s="9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95"/>
      <c r="B42" s="95"/>
      <c r="C42" s="95"/>
      <c r="D42" s="95"/>
      <c r="E42" s="95"/>
      <c r="F42" s="95"/>
      <c r="G42" s="9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scale="52"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05"/>
      <c r="B1" s="68"/>
      <c r="C1" s="129"/>
      <c r="D1" s="129"/>
      <c r="E1" s="129"/>
      <c r="F1" s="129"/>
      <c r="G1" s="129"/>
      <c r="H1" s="15" t="s">
        <v>146</v>
      </c>
      <c r="K1" s="49"/>
    </row>
    <row r="2" spans="1:66" s="7" customFormat="1" ht="98.25" customHeight="1" thickBot="1" x14ac:dyDescent="0.4">
      <c r="A2" s="83" t="s">
        <v>159</v>
      </c>
      <c r="B2" s="81" t="s">
        <v>160</v>
      </c>
      <c r="C2" s="87" t="s">
        <v>139</v>
      </c>
      <c r="D2" s="85" t="s">
        <v>140</v>
      </c>
      <c r="E2" s="85" t="s">
        <v>141</v>
      </c>
      <c r="F2" s="85"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sept!A3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sept!A4</f>
        <v>0</v>
      </c>
      <c r="B4" s="16">
        <f>sept!B4</f>
        <v>0</v>
      </c>
      <c r="C4" s="16">
        <f>sept!C4</f>
        <v>0</v>
      </c>
      <c r="D4" s="44">
        <f>sept!D4+G4</f>
        <v>0</v>
      </c>
      <c r="E4" s="72" t="e">
        <f>AVERAGE(H4:AL4,sept!H4:AL4,aug!H4:AL4,jul!H4:AL4,jun!H4:AL4,maj!H4:AL4,apr!H4:AL4,mar!H4:AL4,feb!H4:AL4,jan!H4:AL4)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sept!A5</f>
        <v>0</v>
      </c>
      <c r="B5" s="16">
        <f>sept!B5</f>
        <v>0</v>
      </c>
      <c r="C5" s="16">
        <f>sept!C5</f>
        <v>0</v>
      </c>
      <c r="D5" s="44">
        <f>sept!D5+G5</f>
        <v>0</v>
      </c>
      <c r="E5" s="72" t="e">
        <f>AVERAGE(H5:AL5,sept!H5:AL5,aug!H5:AL5,jul!H5:AL5,jun!H5:AL5,maj!H5:AL5,apr!H5:AL5,mar!H5:AL5,feb!H5:AL5,jan!H5:AL5)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sept!A6</f>
        <v>0</v>
      </c>
      <c r="B6" s="16">
        <f>sept!B6</f>
        <v>0</v>
      </c>
      <c r="C6" s="16">
        <f>sept!C6</f>
        <v>0</v>
      </c>
      <c r="D6" s="44">
        <f>sept!D6+G6</f>
        <v>0</v>
      </c>
      <c r="E6" s="72" t="e">
        <f>AVERAGE(H6:AL6,sept!H6:AL6,aug!H6:AL6,jul!H6:AL6,jun!H6:AL6,maj!H6:AL6,apr!H6:AL6,mar!H6:AL6,feb!H6:AL6,jan!H6:AL6)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sept!A7</f>
        <v>0</v>
      </c>
      <c r="B7" s="16">
        <f>sept!B7</f>
        <v>0</v>
      </c>
      <c r="C7" s="16">
        <f>sept!C7</f>
        <v>0</v>
      </c>
      <c r="D7" s="44">
        <f>sept!D7+G7</f>
        <v>0</v>
      </c>
      <c r="E7" s="72" t="e">
        <f>AVERAGE(H7:AL7,sept!H7:AL7,aug!H7:AL7,jul!H7:AL7,jun!H7:AL7,maj!H7:AL7,apr!H7:AL7,mar!H7:AL7,feb!H7:AL7,jan!H7:AL7)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sept!A8</f>
        <v>0</v>
      </c>
      <c r="B8" s="16">
        <f>sept!B8</f>
        <v>0</v>
      </c>
      <c r="C8" s="16">
        <f>sept!C8</f>
        <v>0</v>
      </c>
      <c r="D8" s="44">
        <f>sept!D8+G8</f>
        <v>0</v>
      </c>
      <c r="E8" s="72" t="e">
        <f>AVERAGE(H8:AL8,sept!H8:AL8,aug!H8:AL8,jul!H8:AL8,jun!H8:AL8,maj!H8:AL8,apr!H8:AL8,mar!H8:AL8,feb!H8:AL8,jan!H8:AL8)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sept!A9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sept!A10</f>
        <v>0</v>
      </c>
      <c r="B10" s="16">
        <f>sept!B10</f>
        <v>0</v>
      </c>
      <c r="C10" s="16">
        <f>sept!C10</f>
        <v>0</v>
      </c>
      <c r="D10" s="44">
        <f>sept!D10+G10</f>
        <v>0</v>
      </c>
      <c r="E10" s="72" t="e">
        <f>AVERAGE(H10:AL10,sept!H10:AL10,aug!H10:AL10,jul!H10:AL10,jun!H10:AL10,maj!H10:AL10,apr!H10:AL10,mar!H10:AL10,feb!H10:AL10,jan!H10:AL10)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sept!A11</f>
        <v>0</v>
      </c>
      <c r="B11" s="16">
        <f>sept!B11</f>
        <v>0</v>
      </c>
      <c r="C11" s="16">
        <f>sept!C11</f>
        <v>0</v>
      </c>
      <c r="D11" s="44">
        <f>sept!D11+G11</f>
        <v>0</v>
      </c>
      <c r="E11" s="72" t="e">
        <f>AVERAGE(H11:AL11,sept!H11:AL11,aug!H11:AL11,jul!H11:AL11,jun!H11:AL11,maj!H11:AL11,apr!H11:AL11,mar!H11:AL11,feb!H11:AL11,jan!H11:AL11)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sept!A12</f>
        <v>0</v>
      </c>
      <c r="B12" s="16">
        <f>sept!B12</f>
        <v>0</v>
      </c>
      <c r="C12" s="16">
        <f>sept!C12</f>
        <v>0</v>
      </c>
      <c r="D12" s="44">
        <f>sept!D12+G12</f>
        <v>0</v>
      </c>
      <c r="E12" s="72" t="e">
        <f>AVERAGE(H12:AL12,sept!H12:AL12,aug!H12:AL12,jul!H12:AL12,jun!H12:AL12,maj!H12:AL12,apr!H12:AL12,mar!H12:AL12,feb!H12:AL12,jan!H12:AL12)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sept!A13</f>
        <v>0</v>
      </c>
      <c r="B13" s="16">
        <f>sept!B13</f>
        <v>0</v>
      </c>
      <c r="C13" s="16">
        <f>sept!C13</f>
        <v>0</v>
      </c>
      <c r="D13" s="44">
        <f>sept!D13+G13</f>
        <v>0</v>
      </c>
      <c r="E13" s="72" t="e">
        <f>AVERAGE(H13:AL13,sept!H13:AL13,aug!H13:AL13,jul!H13:AL13,jun!H13:AL13,maj!H13:AL13,apr!H13:AL13,mar!H13:AL13,feb!H13:AL13,jan!H13:AL13)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sept!A14</f>
        <v>0</v>
      </c>
      <c r="B14" s="16">
        <f>sept!B14</f>
        <v>0</v>
      </c>
      <c r="C14" s="16">
        <f>sept!C14</f>
        <v>0</v>
      </c>
      <c r="D14" s="44">
        <f>sept!D14+G14</f>
        <v>0</v>
      </c>
      <c r="E14" s="72" t="e">
        <f>AVERAGE(H14:AL14,sept!H14:AL14,aug!H14:AL14,jul!H14:AL14,jun!H14:AL14,maj!H14:AL14,apr!H14:AL14,mar!H14:AL14,feb!H14:AL14,jan!H14:AL14)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sept!A15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sept!A16</f>
        <v>0</v>
      </c>
      <c r="B16" s="16">
        <f>sept!B16</f>
        <v>0</v>
      </c>
      <c r="C16" s="16">
        <f>sept!C16</f>
        <v>0</v>
      </c>
      <c r="D16" s="44">
        <f>sept!D16+G16</f>
        <v>0</v>
      </c>
      <c r="E16" s="72" t="e">
        <f>AVERAGE(H16:AL16,sept!H16:AL16,aug!H16:AL16,jul!H16:AL16,jun!H16:AL16,maj!H16:AL16,apr!H16:AL16,mar!H16:AL16,feb!H16:AL16,jan!H16:AL16)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sept!A17</f>
        <v>0</v>
      </c>
      <c r="B17" s="16">
        <f>sept!B17</f>
        <v>0</v>
      </c>
      <c r="C17" s="16">
        <f>sept!C17</f>
        <v>0</v>
      </c>
      <c r="D17" s="44">
        <f>sept!D17+G17</f>
        <v>0</v>
      </c>
      <c r="E17" s="72" t="e">
        <f>AVERAGE(H17:AL17,sept!H17:AL17,aug!H17:AL17,jul!H17:AL17,jun!H17:AL17,maj!H17:AL17,apr!H17:AL17,mar!H17:AL17,feb!H17:AL17,jan!H17:AL17)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sept!A18</f>
        <v>0</v>
      </c>
      <c r="B18" s="16">
        <f>sept!B18</f>
        <v>0</v>
      </c>
      <c r="C18" s="16">
        <f>sept!C18</f>
        <v>0</v>
      </c>
      <c r="D18" s="44">
        <f>sept!D18+G18</f>
        <v>0</v>
      </c>
      <c r="E18" s="72" t="e">
        <f>AVERAGE(H18:AL18,sept!H18:AL18,aug!H18:AL18,jul!H18:AL18,jun!H18:AL18,maj!H18:AL18,apr!H18:AL18,mar!H18:AL18,feb!H18:AL18,jan!H18:AL18)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sept!A19</f>
        <v>0</v>
      </c>
      <c r="B19" s="16">
        <f>sept!B19</f>
        <v>0</v>
      </c>
      <c r="C19" s="16">
        <f>sept!C19</f>
        <v>0</v>
      </c>
      <c r="D19" s="44">
        <f>sept!D19+G19</f>
        <v>0</v>
      </c>
      <c r="E19" s="72" t="e">
        <f>AVERAGE(H19:AL19,sept!H19:AL19,aug!H19:AL19,jul!H19:AL19,jun!H19:AL19,maj!H19:AL19,apr!H19:AL19,mar!H19:AL19,feb!H19:AL19,jan!H19:AL19)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sept!A20</f>
        <v>0</v>
      </c>
      <c r="B20" s="16">
        <f>sept!B20</f>
        <v>0</v>
      </c>
      <c r="C20" s="16">
        <f>sept!C20</f>
        <v>0</v>
      </c>
      <c r="D20" s="44">
        <f>sept!D20+G20</f>
        <v>0</v>
      </c>
      <c r="E20" s="72" t="e">
        <f>AVERAGE(H20:AL20,sept!H20:AL20,aug!H20:AL20,jul!H20:AL20,jun!H20:AL20,maj!H20:AL20,apr!H20:AL20,mar!H20:AL20,feb!H20:AL20,jan!H20:AL20)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32" t="str">
        <f>sept!A21</f>
        <v xml:space="preserve">AKTIVITET: </v>
      </c>
      <c r="B21" s="132"/>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sept!A22</f>
        <v>0</v>
      </c>
      <c r="B22" s="16">
        <f>sept!B22</f>
        <v>0</v>
      </c>
      <c r="C22" s="16">
        <f>sept!C22</f>
        <v>0</v>
      </c>
      <c r="D22" s="44">
        <f>sept!D22+G22</f>
        <v>0</v>
      </c>
      <c r="E22" s="72" t="e">
        <f>AVERAGE(H22:AL22,sept!H22:AL22,aug!H22:AL22,jul!H22:AL22,jun!H22:AL22,maj!H22:AL22,apr!H22:AL22,mar!H22:AL22,feb!H22:AL22,jan!H22:AL22)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sept!A23</f>
        <v>0</v>
      </c>
      <c r="B23" s="16">
        <f>sept!B23</f>
        <v>0</v>
      </c>
      <c r="C23" s="16">
        <f>sept!C23</f>
        <v>0</v>
      </c>
      <c r="D23" s="44">
        <f>sept!D23+G23</f>
        <v>0</v>
      </c>
      <c r="E23" s="72" t="e">
        <f>AVERAGE(H23:AL23,sept!H23:AL23,aug!H23:AL23,jul!H23:AL23,jun!H23:AL23,maj!H23:AL23,apr!H23:AL23,mar!H23:AL23,feb!H23:AL23,jan!H23:AL23)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sept!A24</f>
        <v>0</v>
      </c>
      <c r="B24" s="16">
        <f>sept!B24</f>
        <v>0</v>
      </c>
      <c r="C24" s="16">
        <f>sept!C24</f>
        <v>0</v>
      </c>
      <c r="D24" s="44">
        <f>sept!D24+G24</f>
        <v>0</v>
      </c>
      <c r="E24" s="72" t="e">
        <f>AVERAGE(H24:AL24,sept!H24:AL24,aug!H24:AL24,jul!H24:AL24,jun!H24:AL24,maj!H24:AL24,apr!H24:AL24,mar!H24:AL24,feb!H24:AL24,jan!H24:AL24)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sept!A25</f>
        <v>0</v>
      </c>
      <c r="B25" s="16">
        <f>sept!B25</f>
        <v>0</v>
      </c>
      <c r="C25" s="16">
        <f>sept!C25</f>
        <v>0</v>
      </c>
      <c r="D25" s="44">
        <f>sept!D25+G25</f>
        <v>0</v>
      </c>
      <c r="E25" s="72" t="e">
        <f>AVERAGE(H25:AL25,sept!H25:AL25,aug!H25:AL25,jul!H25:AL25,jun!H25:AL25,maj!H25:AL25,apr!H25:AL25,mar!H25:AL25,feb!H25:AL25,jan!H25:AL25)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sept!A26</f>
        <v>0</v>
      </c>
      <c r="B26" s="16">
        <f>sept!B26</f>
        <v>0</v>
      </c>
      <c r="C26" s="16">
        <f>sept!C26</f>
        <v>0</v>
      </c>
      <c r="D26" s="44">
        <f>sept!D26+G26</f>
        <v>0</v>
      </c>
      <c r="E26" s="72" t="e">
        <f>AVERAGE(H26:AL26,sept!H26:AL26,aug!H26:AL26,jul!H26:AL26,jun!H26:AL26,maj!H26:AL26,apr!H26:AL26,mar!H26:AL26,feb!H26:AL26,jan!H26:AL26)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1"/>
      <c r="B41" s="91"/>
      <c r="C41" s="92"/>
      <c r="D41" s="92"/>
      <c r="E41" s="92"/>
      <c r="F41" s="92"/>
      <c r="G41" s="93"/>
      <c r="BF41" s="9"/>
      <c r="BG41" s="9"/>
      <c r="BH41" s="12" t="s">
        <v>107</v>
      </c>
      <c r="BI41" s="9"/>
    </row>
    <row r="42" spans="1:61" x14ac:dyDescent="0.35">
      <c r="A42" s="77"/>
      <c r="B42" s="77"/>
      <c r="C42" s="78"/>
      <c r="D42" s="78"/>
      <c r="E42" s="78"/>
      <c r="F42" s="78"/>
      <c r="G42" s="79"/>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scale="52"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4" sqref="A4"/>
    </sheetView>
  </sheetViews>
  <sheetFormatPr defaultColWidth="8.81640625" defaultRowHeight="14.5" x14ac:dyDescent="0.35"/>
  <cols>
    <col min="1" max="1" width="56.7265625" style="2" customWidth="1"/>
    <col min="2" max="2" width="64.453125" style="2" customWidth="1"/>
    <col min="3" max="3" width="5.81640625" style="2" customWidth="1"/>
    <col min="4"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22"/>
      <c r="B1" s="68"/>
      <c r="C1" s="129"/>
      <c r="D1" s="129"/>
      <c r="E1" s="129"/>
      <c r="F1" s="129"/>
      <c r="G1" s="129"/>
      <c r="H1" s="15" t="s">
        <v>145</v>
      </c>
      <c r="K1" s="49"/>
    </row>
    <row r="2" spans="1:66" s="7" customFormat="1" ht="98.25" customHeight="1" thickBot="1" x14ac:dyDescent="0.4">
      <c r="A2" s="83" t="s">
        <v>159</v>
      </c>
      <c r="B2" s="81" t="s">
        <v>160</v>
      </c>
      <c r="C2" s="87" t="s">
        <v>139</v>
      </c>
      <c r="D2" s="85" t="s">
        <v>140</v>
      </c>
      <c r="E2" s="85" t="s">
        <v>141</v>
      </c>
      <c r="F2" s="85"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okt!A3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okt!A4</f>
        <v>0</v>
      </c>
      <c r="B4" s="16">
        <f>okt!B4</f>
        <v>0</v>
      </c>
      <c r="C4" s="16">
        <f>okt!C4</f>
        <v>0</v>
      </c>
      <c r="D4" s="44">
        <f>okt!D4+G4</f>
        <v>0</v>
      </c>
      <c r="E4" s="72" t="e">
        <f>AVERAGE(H4:AL4,okt!H4:AL4,sept!H4:AL4,aug!H4:AL4,jul!H4:AL4,jun!H4:AL4,maj!H4:AL4,apr!H4:AL4,mar!H4:AL4,feb!H4:AL4,jan!H4:AL4)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okt!A5</f>
        <v>0</v>
      </c>
      <c r="B5" s="16">
        <f>okt!B5</f>
        <v>0</v>
      </c>
      <c r="C5" s="16">
        <f>okt!C5</f>
        <v>0</v>
      </c>
      <c r="D5" s="44">
        <f>okt!D5+G5</f>
        <v>0</v>
      </c>
      <c r="E5" s="72" t="e">
        <f>AVERAGE(H5:AL5,okt!H5:AL5,sept!H5:AL5,aug!H5:AL5,jul!H5:AL5,jun!H5:AL5,maj!H5:AL5,apr!H5:AL5,mar!H5:AL5,feb!H5:AL5,jan!H5:AL5)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okt!A6</f>
        <v>0</v>
      </c>
      <c r="B6" s="16">
        <f>okt!B6</f>
        <v>0</v>
      </c>
      <c r="C6" s="16">
        <f>okt!C6</f>
        <v>0</v>
      </c>
      <c r="D6" s="44">
        <f>okt!D6+G6</f>
        <v>0</v>
      </c>
      <c r="E6" s="72" t="e">
        <f>AVERAGE(H6:AL6,okt!H6:AL6,sept!H6:AL6,aug!H6:AL6,jul!H6:AL6,jun!H6:AL6,maj!H6:AL6,apr!H6:AL6,mar!H6:AL6,feb!H6:AL6,jan!H6:AL6)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okt!A7</f>
        <v>0</v>
      </c>
      <c r="B7" s="16">
        <f>okt!B7</f>
        <v>0</v>
      </c>
      <c r="C7" s="16">
        <f>okt!C7</f>
        <v>0</v>
      </c>
      <c r="D7" s="44">
        <f>okt!D7+G7</f>
        <v>0</v>
      </c>
      <c r="E7" s="72" t="e">
        <f>AVERAGE(H7:AL7,okt!H7:AL7,sept!H7:AL7,aug!H7:AL7,jul!H7:AL7,jun!H7:AL7,maj!H7:AL7,apr!H7:AL7,mar!H7:AL7,feb!H7:AL7,jan!H7:AL7)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okt!A8</f>
        <v>0</v>
      </c>
      <c r="B8" s="16">
        <f>okt!B8</f>
        <v>0</v>
      </c>
      <c r="C8" s="16">
        <f>okt!C8</f>
        <v>0</v>
      </c>
      <c r="D8" s="44">
        <f>okt!D8+G8</f>
        <v>0</v>
      </c>
      <c r="E8" s="72" t="e">
        <f>AVERAGE(H8:AL8,okt!H8:AL8,sept!H8:AL8,aug!H8:AL8,jul!H8:AL8,jun!H8:AL8,maj!H8:AL8,apr!H8:AL8,mar!H8:AL8,feb!H8:AL8,jan!H8:AL8)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okt!A9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okt!A10</f>
        <v>0</v>
      </c>
      <c r="B10" s="16">
        <f>okt!B10</f>
        <v>0</v>
      </c>
      <c r="C10" s="16">
        <f>okt!C10</f>
        <v>0</v>
      </c>
      <c r="D10" s="44">
        <f>okt!D10+G10</f>
        <v>0</v>
      </c>
      <c r="E10" s="72" t="e">
        <f>AVERAGE(H10:AL10,okt!H10:AL10,sept!H10:AL10,aug!H10:AL10,jul!H10:AL10,jun!H10:AL10,maj!H10:AL10,apr!H10:AL10,mar!H10:AL10,feb!H10:AL10,jan!H10:AL10)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okt!A11</f>
        <v>0</v>
      </c>
      <c r="B11" s="16">
        <f>okt!B11</f>
        <v>0</v>
      </c>
      <c r="C11" s="16">
        <f>okt!C11</f>
        <v>0</v>
      </c>
      <c r="D11" s="44">
        <f>okt!D11+G11</f>
        <v>0</v>
      </c>
      <c r="E11" s="72" t="e">
        <f>AVERAGE(H11:AL11,okt!H11:AL11,sept!H11:AL11,aug!H11:AL11,jul!H11:AL11,jun!H11:AL11,maj!H11:AL11,apr!H11:AL11,mar!H11:AL11,feb!H11:AL11,jan!H11:AL11)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okt!A12</f>
        <v>0</v>
      </c>
      <c r="B12" s="16">
        <f>okt!B12</f>
        <v>0</v>
      </c>
      <c r="C12" s="16">
        <f>okt!C12</f>
        <v>0</v>
      </c>
      <c r="D12" s="44">
        <f>okt!D12+G12</f>
        <v>0</v>
      </c>
      <c r="E12" s="72" t="e">
        <f>AVERAGE(H12:AL12,okt!H12:AL12,sept!H12:AL12,aug!H12:AL12,jul!H12:AL12,jun!H12:AL12,maj!H12:AL12,apr!H12:AL12,mar!H12:AL12,feb!H12:AL12,jan!H12:AL12)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okt!A13</f>
        <v>0</v>
      </c>
      <c r="B13" s="16">
        <f>okt!B13</f>
        <v>0</v>
      </c>
      <c r="C13" s="16">
        <f>okt!C13</f>
        <v>0</v>
      </c>
      <c r="D13" s="44">
        <f>okt!D13+G13</f>
        <v>0</v>
      </c>
      <c r="E13" s="72" t="e">
        <f>AVERAGE(H13:AL13,okt!H13:AL13,sept!H13:AL13,aug!H13:AL13,jul!H13:AL13,jun!H13:AL13,maj!H13:AL13,apr!H13:AL13,mar!H13:AL13,feb!H13:AL13,jan!H13:AL13)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okt!A14</f>
        <v>0</v>
      </c>
      <c r="B14" s="16">
        <f>okt!B14</f>
        <v>0</v>
      </c>
      <c r="C14" s="16">
        <f>okt!C14</f>
        <v>0</v>
      </c>
      <c r="D14" s="44">
        <f>okt!D14+G14</f>
        <v>0</v>
      </c>
      <c r="E14" s="72" t="e">
        <f>AVERAGE(H14:AL14,okt!H14:AL14,sept!H14:AL14,aug!H14:AL14,jul!H14:AL14,jun!H14:AL14,maj!H14:AL14,apr!H14:AL14,mar!H14:AL14,feb!H14:AL14,jan!H14:AL14)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okt!A15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okt!A16</f>
        <v>0</v>
      </c>
      <c r="B16" s="16">
        <f>okt!B16</f>
        <v>0</v>
      </c>
      <c r="C16" s="16">
        <f>okt!C16</f>
        <v>0</v>
      </c>
      <c r="D16" s="44">
        <f>okt!D16+G16</f>
        <v>0</v>
      </c>
      <c r="E16" s="72" t="e">
        <f>AVERAGE(H16:AL16,okt!H16:AL16,sept!H16:AL16,aug!H16:AL16,jul!H16:AL16,jun!H16:AL16,maj!H16:AL16,apr!H16:AL16,mar!H16:AL16,feb!H16:AL16,jan!H16:AL16)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okt!A17</f>
        <v>0</v>
      </c>
      <c r="B17" s="16">
        <f>okt!B17</f>
        <v>0</v>
      </c>
      <c r="C17" s="16">
        <f>okt!C17</f>
        <v>0</v>
      </c>
      <c r="D17" s="44">
        <f>okt!D17+G17</f>
        <v>0</v>
      </c>
      <c r="E17" s="72" t="e">
        <f>AVERAGE(H17:AL17,okt!H17:AL17,sept!H17:AL17,aug!H17:AL17,jul!H17:AL17,jun!H17:AL17,maj!H17:AL17,apr!H17:AL17,mar!H17:AL17,feb!H17:AL17,jan!H17:AL17)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okt!A18</f>
        <v>0</v>
      </c>
      <c r="B18" s="16">
        <f>okt!B18</f>
        <v>0</v>
      </c>
      <c r="C18" s="16">
        <f>okt!C18</f>
        <v>0</v>
      </c>
      <c r="D18" s="44">
        <f>okt!D18+G18</f>
        <v>0</v>
      </c>
      <c r="E18" s="72" t="e">
        <f>AVERAGE(H18:AL18,okt!H18:AL18,sept!H18:AL18,aug!H18:AL18,jul!H18:AL18,jun!H18:AL18,maj!H18:AL18,apr!H18:AL18,mar!H18:AL18,feb!H18:AL18,jan!H18:AL18)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okt!A19</f>
        <v>0</v>
      </c>
      <c r="B19" s="16">
        <f>okt!B19</f>
        <v>0</v>
      </c>
      <c r="C19" s="16">
        <f>okt!C19</f>
        <v>0</v>
      </c>
      <c r="D19" s="44">
        <f>okt!D19+G19</f>
        <v>0</v>
      </c>
      <c r="E19" s="72" t="e">
        <f>AVERAGE(H19:AL19,okt!H19:AL19,sept!H19:AL19,aug!H19:AL19,jul!H19:AL19,jun!H19:AL19,maj!H19:AL19,apr!H19:AL19,mar!H19:AL19,feb!H19:AL19,jan!H19:AL19)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okt!A20</f>
        <v>0</v>
      </c>
      <c r="B20" s="16">
        <f>okt!B20</f>
        <v>0</v>
      </c>
      <c r="C20" s="16">
        <f>okt!C20</f>
        <v>0</v>
      </c>
      <c r="D20" s="44">
        <f>okt!D20+G20</f>
        <v>0</v>
      </c>
      <c r="E20" s="72" t="e">
        <f>AVERAGE(H20:AL20,okt!H20:AL20,sept!H20:AL20,aug!H20:AL20,jul!H20:AL20,jun!H20:AL20,maj!H20:AL20,apr!H20:AL20,mar!H20:AL20,feb!H20:AL20,jan!H20:AL20)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okt!A21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okt!A22</f>
        <v>0</v>
      </c>
      <c r="B22" s="16">
        <f>okt!B22</f>
        <v>0</v>
      </c>
      <c r="C22" s="16">
        <f>okt!C22</f>
        <v>0</v>
      </c>
      <c r="D22" s="44">
        <f>okt!D22+G22</f>
        <v>0</v>
      </c>
      <c r="E22" s="72" t="e">
        <f>AVERAGE(H22:AL22,okt!H22:AL22,sept!H22:AL22,aug!H22:AL22,jul!H22:AL22,jun!H22:AL22,maj!H22:AL22,apr!H22:AL22,mar!H22:AL22,feb!H22:AL22,jan!H22:AL22)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okt!A23</f>
        <v>0</v>
      </c>
      <c r="B23" s="16">
        <f>okt!B23</f>
        <v>0</v>
      </c>
      <c r="C23" s="16">
        <f>okt!C23</f>
        <v>0</v>
      </c>
      <c r="D23" s="44">
        <f>okt!D23+G23</f>
        <v>0</v>
      </c>
      <c r="E23" s="72" t="e">
        <f>AVERAGE(H23:AL23,okt!H23:AL23,sept!H23:AL23,aug!H23:AL23,jul!H23:AL23,jun!H23:AL23,maj!H23:AL23,apr!H23:AL23,mar!H23:AL23,feb!H23:AL23,jan!H23:AL23)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okt!A24</f>
        <v>0</v>
      </c>
      <c r="B24" s="16">
        <f>okt!B24</f>
        <v>0</v>
      </c>
      <c r="C24" s="16">
        <f>okt!C24</f>
        <v>0</v>
      </c>
      <c r="D24" s="44">
        <f>okt!D24+G24</f>
        <v>0</v>
      </c>
      <c r="E24" s="72" t="e">
        <f>AVERAGE(H24:AL24,okt!H24:AL24,sept!H24:AL24,aug!H24:AL24,jul!H24:AL24,jun!H24:AL24,maj!H24:AL24,apr!H24:AL24,mar!H24:AL24,feb!H24:AL24,jan!H24:AL24)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okt!A25</f>
        <v>0</v>
      </c>
      <c r="B25" s="16">
        <f>okt!B25</f>
        <v>0</v>
      </c>
      <c r="C25" s="16">
        <f>okt!C25</f>
        <v>0</v>
      </c>
      <c r="D25" s="44">
        <f>okt!D25+G25</f>
        <v>0</v>
      </c>
      <c r="E25" s="72" t="e">
        <f>AVERAGE(H25:AL25,okt!H25:AL25,sept!H25:AL25,aug!H25:AL25,jul!H25:AL25,jun!H25:AL25,maj!H25:AL25,apr!H25:AL25,mar!H25:AL25,feb!H25:AL25,jan!H25:AL25)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okt!A26</f>
        <v>0</v>
      </c>
      <c r="B26" s="16">
        <f>okt!B26</f>
        <v>0</v>
      </c>
      <c r="C26" s="16">
        <f>okt!C26</f>
        <v>0</v>
      </c>
      <c r="D26" s="44">
        <f>okt!D26+G26</f>
        <v>0</v>
      </c>
      <c r="E26" s="72" t="e">
        <f>AVERAGE(H26:AL26,okt!H26:AL26,sept!H26:AL26,aug!H26:AL26,jul!H26:AL26,jun!H26:AL26,maj!H26:AL26,apr!H26:AL26,mar!H26:AL26,feb!H26:AL26,jan!H26:AL26)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5"/>
      <c r="B41" s="95"/>
      <c r="C41" s="95"/>
      <c r="D41" s="95"/>
      <c r="E41" s="95"/>
      <c r="F41" s="95"/>
      <c r="G41" s="9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95"/>
      <c r="B42" s="95"/>
      <c r="C42" s="95"/>
      <c r="D42" s="95"/>
      <c r="E42" s="95"/>
      <c r="F42" s="95"/>
      <c r="G42" s="9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scale="52"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22"/>
      <c r="B1" s="68"/>
      <c r="C1" s="129"/>
      <c r="D1" s="129"/>
      <c r="E1" s="129"/>
      <c r="F1" s="129"/>
      <c r="G1" s="129"/>
      <c r="H1" s="15" t="s">
        <v>144</v>
      </c>
      <c r="K1" s="49"/>
    </row>
    <row r="2" spans="1:66" s="7" customFormat="1" ht="98.25" customHeight="1" thickBot="1" x14ac:dyDescent="0.4">
      <c r="A2" s="83" t="s">
        <v>159</v>
      </c>
      <c r="B2" s="81" t="s">
        <v>160</v>
      </c>
      <c r="C2" s="87" t="s">
        <v>139</v>
      </c>
      <c r="D2" s="85" t="s">
        <v>140</v>
      </c>
      <c r="E2" s="85" t="s">
        <v>141</v>
      </c>
      <c r="F2" s="85"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nov!A3</f>
        <v>AKTIVITET:</v>
      </c>
      <c r="B3" s="126"/>
      <c r="C3" s="121"/>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nov!A4</f>
        <v>0</v>
      </c>
      <c r="B4" s="16">
        <f>nov!B4</f>
        <v>0</v>
      </c>
      <c r="C4" s="16">
        <f>nov!C4</f>
        <v>0</v>
      </c>
      <c r="D4" s="44">
        <f>nov!D4+G4</f>
        <v>0</v>
      </c>
      <c r="E4" s="72" t="e">
        <f>AVERAGE(H4:AL4,nov!H4:AL4,okt!H4:AL4,sept!H4:AL4,aug!H4:AL4,jul!H4:AL4,jun!H4:AL4,maj!H4:AL4,apr!H4:AL4,mar!H4:AL4,feb!H4:AL4,jan!H4:AL4)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nov!A5</f>
        <v>0</v>
      </c>
      <c r="B5" s="16">
        <f>nov!B5</f>
        <v>0</v>
      </c>
      <c r="C5" s="16">
        <f>nov!C5</f>
        <v>0</v>
      </c>
      <c r="D5" s="44">
        <f>nov!D5+G5</f>
        <v>0</v>
      </c>
      <c r="E5" s="72" t="e">
        <f>AVERAGE(H5:AL5,nov!H5:AL5,okt!H5:AL5,sept!H5:AL5,aug!H5:AL5,jul!H5:AL5,jun!H5:AL5,maj!H5:AL5,apr!H5:AL5,mar!H5:AL5,feb!H5:AL5,jan!H5:AL5)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nov!A6</f>
        <v>0</v>
      </c>
      <c r="B6" s="16">
        <f>nov!B6</f>
        <v>0</v>
      </c>
      <c r="C6" s="16">
        <f>nov!C6</f>
        <v>0</v>
      </c>
      <c r="D6" s="44">
        <f>nov!D6+G6</f>
        <v>0</v>
      </c>
      <c r="E6" s="72" t="e">
        <f>AVERAGE(H6:AL6,nov!H6:AL6,okt!H6:AL6,sept!H6:AL6,aug!H6:AL6,jul!H6:AL6,jun!H6:AL6,maj!H6:AL6,apr!H6:AL6,mar!H6:AL6,feb!H6:AL6,jan!H6:AL6)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nov!A7</f>
        <v>0</v>
      </c>
      <c r="B7" s="16">
        <f>nov!B7</f>
        <v>0</v>
      </c>
      <c r="C7" s="16">
        <f>nov!C7</f>
        <v>0</v>
      </c>
      <c r="D7" s="44">
        <f>nov!D7+G7</f>
        <v>0</v>
      </c>
      <c r="E7" s="72" t="e">
        <f>AVERAGE(H7:AL7,nov!H7:AL7,okt!H7:AL7,sept!H7:AL7,aug!H7:AL7,jul!H7:AL7,jun!H7:AL7,maj!H7:AL7,apr!H7:AL7,mar!H7:AL7,feb!H7:AL7,jan!H7:AL7)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nov!A8</f>
        <v>0</v>
      </c>
      <c r="B8" s="16">
        <f>nov!B8</f>
        <v>0</v>
      </c>
      <c r="C8" s="16">
        <f>nov!C8</f>
        <v>0</v>
      </c>
      <c r="D8" s="44">
        <f>nov!D8+G8</f>
        <v>0</v>
      </c>
      <c r="E8" s="72" t="e">
        <f>AVERAGE(H8:AL8,nov!H8:AL8,okt!H8:AL8,sept!H8:AL8,aug!H8:AL8,jul!H8:AL8,jun!H8:AL8,maj!H8:AL8,apr!H8:AL8,mar!H8:AL8,feb!H8:AL8,jan!H8:AL8)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nov!A9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nov!A10</f>
        <v>0</v>
      </c>
      <c r="B10" s="16">
        <f>nov!B10</f>
        <v>0</v>
      </c>
      <c r="C10" s="16">
        <f>nov!C10</f>
        <v>0</v>
      </c>
      <c r="D10" s="44">
        <f>nov!D10+G10</f>
        <v>0</v>
      </c>
      <c r="E10" s="72" t="e">
        <f>AVERAGE(H10:AL10,nov!H10:AL10,okt!H10:AL10,sept!H10:AL10,aug!H10:AL10,jul!H10:AL10,jun!H10:AL10,maj!H10:AL10,apr!H10:AL10,mar!H10:AL10,feb!H10:AL10,jan!H10:AL10)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nov!A11</f>
        <v>0</v>
      </c>
      <c r="B11" s="16">
        <f>nov!B11</f>
        <v>0</v>
      </c>
      <c r="C11" s="16">
        <f>nov!C11</f>
        <v>0</v>
      </c>
      <c r="D11" s="44">
        <f>nov!D11+G11</f>
        <v>0</v>
      </c>
      <c r="E11" s="72" t="e">
        <f>AVERAGE(H11:AL11,nov!H11:AL11,okt!H11:AL11,sept!H11:AL11,aug!H11:AL11,jul!H11:AL11,jun!H11:AL11,maj!H11:AL11,apr!H11:AL11,mar!H11:AL11,feb!H11:AL11,jan!H11:AL11)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nov!A12</f>
        <v>0</v>
      </c>
      <c r="B12" s="16">
        <f>nov!B12</f>
        <v>0</v>
      </c>
      <c r="C12" s="16">
        <f>nov!C12</f>
        <v>0</v>
      </c>
      <c r="D12" s="44">
        <f>nov!D12+G12</f>
        <v>0</v>
      </c>
      <c r="E12" s="72" t="e">
        <f>AVERAGE(H12:AL12,nov!H12:AL12,okt!H12:AL12,sept!H12:AL12,aug!H12:AL12,jul!H12:AL12,jun!H12:AL12,maj!H12:AL12,apr!H12:AL12,mar!H12:AL12,feb!H12:AL12,jan!H12:AL12)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nov!A13</f>
        <v>0</v>
      </c>
      <c r="B13" s="16">
        <f>nov!B13</f>
        <v>0</v>
      </c>
      <c r="C13" s="16">
        <f>nov!C13</f>
        <v>0</v>
      </c>
      <c r="D13" s="44">
        <f>nov!D13+G13</f>
        <v>0</v>
      </c>
      <c r="E13" s="72" t="e">
        <f>AVERAGE(H13:AL13,nov!H13:AL13,okt!H13:AL13,sept!H13:AL13,aug!H13:AL13,jul!H13:AL13,jun!H13:AL13,maj!H13:AL13,apr!H13:AL13,mar!H13:AL13,feb!H13:AL13,jan!H13:AL13)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nov!A14</f>
        <v>0</v>
      </c>
      <c r="B14" s="16">
        <f>nov!B14</f>
        <v>0</v>
      </c>
      <c r="C14" s="16">
        <f>nov!C14</f>
        <v>0</v>
      </c>
      <c r="D14" s="44">
        <f>nov!D14+G14</f>
        <v>0</v>
      </c>
      <c r="E14" s="72" t="e">
        <f>AVERAGE(H14:AL14,nov!H14:AL14,okt!H14:AL14,sept!H14:AL14,aug!H14:AL14,jul!H14:AL14,jun!H14:AL14,maj!H14:AL14,apr!H14:AL14,mar!H14:AL14,feb!H14:AL14,jan!H14:AL14)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nov!A15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nov!A16</f>
        <v>0</v>
      </c>
      <c r="B16" s="16">
        <f>nov!B16</f>
        <v>0</v>
      </c>
      <c r="C16" s="16">
        <f>nov!C16</f>
        <v>0</v>
      </c>
      <c r="D16" s="44">
        <f>nov!D16+G16</f>
        <v>0</v>
      </c>
      <c r="E16" s="72" t="e">
        <f>AVERAGE(H16:AL16,nov!H16:AL16,okt!H16:AL16,sept!H16:AL16,aug!H16:AL16,jul!H16:AL16,jun!H16:AL16,maj!H16:AL16,apr!H16:AL16,mar!H16:AL16,feb!H16:AL16,jan!H16:AL16)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nov!A17</f>
        <v>0</v>
      </c>
      <c r="B17" s="16">
        <f>nov!B17</f>
        <v>0</v>
      </c>
      <c r="C17" s="16">
        <f>nov!C17</f>
        <v>0</v>
      </c>
      <c r="D17" s="44">
        <f>nov!D17+G17</f>
        <v>0</v>
      </c>
      <c r="E17" s="72" t="e">
        <f>AVERAGE(H17:AL17,nov!H17:AL17,okt!H17:AL17,sept!H17:AL17,aug!H17:AL17,jul!H17:AL17,jun!H17:AL17,maj!H17:AL17,apr!H17:AL17,mar!H17:AL17,feb!H17:AL17,jan!H17:AL17)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nov!A18</f>
        <v>0</v>
      </c>
      <c r="B18" s="16">
        <f>nov!B18</f>
        <v>0</v>
      </c>
      <c r="C18" s="16">
        <f>nov!C18</f>
        <v>0</v>
      </c>
      <c r="D18" s="44">
        <f>nov!D18+G18</f>
        <v>0</v>
      </c>
      <c r="E18" s="72" t="e">
        <f>AVERAGE(H18:AL18,nov!H18:AL18,okt!H18:AL18,sept!H18:AL18,aug!H18:AL18,jul!H18:AL18,jun!H18:AL18,maj!H18:AL18,apr!H18:AL18,mar!H18:AL18,feb!H18:AL18,jan!H18:AL18)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nov!A19</f>
        <v>0</v>
      </c>
      <c r="B19" s="16">
        <f>nov!B19</f>
        <v>0</v>
      </c>
      <c r="C19" s="16">
        <f>nov!C19</f>
        <v>0</v>
      </c>
      <c r="D19" s="44">
        <f>nov!D19+G19</f>
        <v>0</v>
      </c>
      <c r="E19" s="72" t="e">
        <f>AVERAGE(H19:AL19,nov!H19:AL19,okt!H19:AL19,sept!H19:AL19,aug!H19:AL19,jul!H19:AL19,jun!H19:AL19,maj!H19:AL19,apr!H19:AL19,mar!H19:AL19,feb!H19:AL19,jan!H19:AL19)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nov!A20</f>
        <v>0</v>
      </c>
      <c r="B20" s="16">
        <f>nov!B20</f>
        <v>0</v>
      </c>
      <c r="C20" s="16">
        <f>nov!C20</f>
        <v>0</v>
      </c>
      <c r="D20" s="44">
        <f>nov!D20+G20</f>
        <v>0</v>
      </c>
      <c r="E20" s="72" t="e">
        <f>AVERAGE(H20:AL20,nov!H20:AL20,okt!H20:AL20,sept!H20:AL20,aug!H20:AL20,jul!H20:AL20,jun!H20:AL20,maj!H20:AL20,apr!H20:AL20,mar!H20:AL20,feb!H20:AL20,jan!H20:AL20)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33" t="str">
        <f>nov!A21</f>
        <v xml:space="preserve">AKTIVITET: </v>
      </c>
      <c r="B21" s="134"/>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nov!A22</f>
        <v>0</v>
      </c>
      <c r="B22" s="16">
        <f>nov!B22</f>
        <v>0</v>
      </c>
      <c r="C22" s="16">
        <f>nov!C22</f>
        <v>0</v>
      </c>
      <c r="D22" s="44">
        <f>nov!D22+G22</f>
        <v>0</v>
      </c>
      <c r="E22" s="72" t="e">
        <f>AVERAGE(H22:AL22,nov!H22:AL22,okt!H22:AL22,sept!H22:AL22,aug!H22:AL22,jul!H22:AL22,jun!H22:AL22,maj!H22:AL22,apr!H22:AL22,mar!H22:AL22,feb!H22:AL22,jan!H22:AL22)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nov!A23</f>
        <v>0</v>
      </c>
      <c r="B23" s="16">
        <f>nov!B23</f>
        <v>0</v>
      </c>
      <c r="C23" s="16">
        <f>nov!C23</f>
        <v>0</v>
      </c>
      <c r="D23" s="44">
        <f>nov!D23+G23</f>
        <v>0</v>
      </c>
      <c r="E23" s="72" t="e">
        <f>AVERAGE(H23:AL23,nov!H23:AL23,okt!H23:AL23,sept!H23:AL23,aug!H23:AL23,jul!H23:AL23,jun!H23:AL23,maj!H23:AL23,apr!H23:AL23,mar!H23:AL23,feb!H23:AL23,jan!H23:AL23)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nov!A24</f>
        <v>0</v>
      </c>
      <c r="B24" s="16">
        <f>nov!B24</f>
        <v>0</v>
      </c>
      <c r="C24" s="16">
        <f>nov!C24</f>
        <v>0</v>
      </c>
      <c r="D24" s="44">
        <f>nov!D24+G24</f>
        <v>0</v>
      </c>
      <c r="E24" s="72" t="e">
        <f>AVERAGE(H24:AL24,nov!H24:AL24,okt!H24:AL24,sept!H24:AL24,aug!H24:AL24,jul!H24:AL24,jun!H24:AL24,maj!H24:AL24,apr!H24:AL24,mar!H24:AL24,feb!H24:AL24,jan!H24:AL24)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nov!A25</f>
        <v>0</v>
      </c>
      <c r="B25" s="16">
        <f>nov!B25</f>
        <v>0</v>
      </c>
      <c r="C25" s="16">
        <f>nov!C25</f>
        <v>0</v>
      </c>
      <c r="D25" s="44">
        <f>nov!D25+G25</f>
        <v>0</v>
      </c>
      <c r="E25" s="72" t="e">
        <f>AVERAGE(H25:AL25,nov!H25:AL25,okt!H25:AL25,sept!H25:AL25,aug!H25:AL25,jul!H25:AL25,jun!H25:AL25,maj!H25:AL25,apr!H25:AL25,mar!H25:AL25,feb!H25:AL25,jan!H25:AL25)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nov!A26</f>
        <v>0</v>
      </c>
      <c r="B26" s="16">
        <f>nov!B26</f>
        <v>0</v>
      </c>
      <c r="C26" s="16">
        <f>nov!C26</f>
        <v>0</v>
      </c>
      <c r="D26" s="44">
        <f>nov!D26+G26</f>
        <v>0</v>
      </c>
      <c r="E26" s="72" t="e">
        <f>AVERAGE(H26:AL26,nov!H26:AL26,okt!H26:AL26,sept!H26:AL26,aug!H26:AL26,jul!H26:AL26,jun!H26:AL26,maj!H26:AL26,apr!H26:AL26,mar!H26:AL26,feb!H26:AL26,jan!H26:AL26)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1"/>
      <c r="B40" s="91"/>
      <c r="C40" s="92"/>
      <c r="D40" s="92"/>
      <c r="E40" s="92"/>
      <c r="F40" s="92"/>
      <c r="G40" s="93"/>
      <c r="BF40" s="11" t="s">
        <v>105</v>
      </c>
      <c r="BG40" s="9"/>
      <c r="BH40" s="11" t="s">
        <v>106</v>
      </c>
      <c r="BI40" s="9"/>
    </row>
    <row r="41" spans="1:61" x14ac:dyDescent="0.35">
      <c r="A41" s="75"/>
      <c r="B41" s="75"/>
      <c r="C41" s="34"/>
      <c r="D41" s="34"/>
      <c r="E41" s="34"/>
      <c r="F41" s="34"/>
      <c r="G41" s="76"/>
      <c r="BF41" s="9"/>
      <c r="BG41" s="9"/>
      <c r="BH41" s="12" t="s">
        <v>107</v>
      </c>
      <c r="BI41" s="9"/>
    </row>
    <row r="42" spans="1:61" x14ac:dyDescent="0.35">
      <c r="A42" s="77"/>
      <c r="B42" s="77"/>
      <c r="C42" s="78"/>
      <c r="D42" s="78"/>
      <c r="E42" s="78"/>
      <c r="F42" s="78"/>
      <c r="G42" s="79"/>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scale="52" orientation="landscape"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B2:B58"/>
  <sheetViews>
    <sheetView topLeftCell="A34" workbookViewId="0">
      <selection activeCell="B59" sqref="B59"/>
    </sheetView>
  </sheetViews>
  <sheetFormatPr defaultColWidth="8.81640625" defaultRowHeight="14.5" x14ac:dyDescent="0.35"/>
  <cols>
    <col min="2" max="2" width="57.453125" customWidth="1"/>
  </cols>
  <sheetData>
    <row r="2" spans="2:2" x14ac:dyDescent="0.35">
      <c r="B2" t="s">
        <v>12</v>
      </c>
    </row>
    <row r="3" spans="2:2" x14ac:dyDescent="0.35">
      <c r="B3" t="s">
        <v>30</v>
      </c>
    </row>
    <row r="4" spans="2:2" x14ac:dyDescent="0.35">
      <c r="B4" t="s">
        <v>29</v>
      </c>
    </row>
    <row r="5" spans="2:2" x14ac:dyDescent="0.35">
      <c r="B5" t="s">
        <v>28</v>
      </c>
    </row>
    <row r="6" spans="2:2" x14ac:dyDescent="0.35">
      <c r="B6" t="s">
        <v>27</v>
      </c>
    </row>
    <row r="7" spans="2:2" x14ac:dyDescent="0.35">
      <c r="B7" t="s">
        <v>0</v>
      </c>
    </row>
    <row r="8" spans="2:2" x14ac:dyDescent="0.35">
      <c r="B8" t="s">
        <v>1</v>
      </c>
    </row>
    <row r="9" spans="2:2" x14ac:dyDescent="0.35">
      <c r="B9" t="s">
        <v>2</v>
      </c>
    </row>
    <row r="10" spans="2:2" x14ac:dyDescent="0.35">
      <c r="B10" t="s">
        <v>3</v>
      </c>
    </row>
    <row r="11" spans="2:2" x14ac:dyDescent="0.35">
      <c r="B11" t="s">
        <v>4</v>
      </c>
    </row>
    <row r="12" spans="2:2" x14ac:dyDescent="0.35">
      <c r="B12" t="s">
        <v>5</v>
      </c>
    </row>
    <row r="13" spans="2:2" x14ac:dyDescent="0.35">
      <c r="B13" t="s">
        <v>6</v>
      </c>
    </row>
    <row r="14" spans="2:2" x14ac:dyDescent="0.35">
      <c r="B14" t="s">
        <v>26</v>
      </c>
    </row>
    <row r="15" spans="2:2" x14ac:dyDescent="0.35">
      <c r="B15" t="s">
        <v>7</v>
      </c>
    </row>
    <row r="16" spans="2:2" x14ac:dyDescent="0.35">
      <c r="B16" t="s">
        <v>8</v>
      </c>
    </row>
    <row r="17" spans="2:2" x14ac:dyDescent="0.35">
      <c r="B17" t="s">
        <v>9</v>
      </c>
    </row>
    <row r="18" spans="2:2" x14ac:dyDescent="0.35">
      <c r="B18" t="s">
        <v>13</v>
      </c>
    </row>
    <row r="19" spans="2:2" x14ac:dyDescent="0.35">
      <c r="B19" t="s">
        <v>25</v>
      </c>
    </row>
    <row r="20" spans="2:2" x14ac:dyDescent="0.35">
      <c r="B20" t="s">
        <v>10</v>
      </c>
    </row>
    <row r="21" spans="2:2" x14ac:dyDescent="0.35">
      <c r="B21" t="s">
        <v>11</v>
      </c>
    </row>
    <row r="22" spans="2:2" x14ac:dyDescent="0.35">
      <c r="B22" t="s">
        <v>9</v>
      </c>
    </row>
    <row r="23" spans="2:2" x14ac:dyDescent="0.35">
      <c r="B23" t="s">
        <v>14</v>
      </c>
    </row>
    <row r="24" spans="2:2" x14ac:dyDescent="0.35">
      <c r="B24" t="s">
        <v>15</v>
      </c>
    </row>
    <row r="25" spans="2:2" x14ac:dyDescent="0.35">
      <c r="B25" t="s">
        <v>23</v>
      </c>
    </row>
    <row r="26" spans="2:2" x14ac:dyDescent="0.35">
      <c r="B26" t="s">
        <v>16</v>
      </c>
    </row>
    <row r="27" spans="2:2" x14ac:dyDescent="0.35">
      <c r="B27" t="s">
        <v>24</v>
      </c>
    </row>
    <row r="28" spans="2:2" x14ac:dyDescent="0.35">
      <c r="B28" t="s">
        <v>22</v>
      </c>
    </row>
    <row r="29" spans="2:2" x14ac:dyDescent="0.35">
      <c r="B29" t="s">
        <v>17</v>
      </c>
    </row>
    <row r="30" spans="2:2" x14ac:dyDescent="0.35">
      <c r="B30" t="s">
        <v>18</v>
      </c>
    </row>
    <row r="31" spans="2:2" x14ac:dyDescent="0.35">
      <c r="B31" t="s">
        <v>9</v>
      </c>
    </row>
    <row r="33" spans="2:2" x14ac:dyDescent="0.35">
      <c r="B33" t="s">
        <v>19</v>
      </c>
    </row>
    <row r="34" spans="2:2" x14ac:dyDescent="0.35">
      <c r="B34" t="s">
        <v>21</v>
      </c>
    </row>
    <row r="35" spans="2:2" x14ac:dyDescent="0.35">
      <c r="B35" t="s">
        <v>20</v>
      </c>
    </row>
    <row r="36" spans="2:2" x14ac:dyDescent="0.35">
      <c r="B36" t="s">
        <v>31</v>
      </c>
    </row>
    <row r="37" spans="2:2" x14ac:dyDescent="0.35">
      <c r="B37" t="s">
        <v>32</v>
      </c>
    </row>
    <row r="38" spans="2:2" x14ac:dyDescent="0.35">
      <c r="B38" t="s">
        <v>9</v>
      </c>
    </row>
    <row r="40" spans="2:2" x14ac:dyDescent="0.35">
      <c r="B40" t="s">
        <v>33</v>
      </c>
    </row>
    <row r="41" spans="2:2" x14ac:dyDescent="0.35">
      <c r="B41" t="s">
        <v>34</v>
      </c>
    </row>
    <row r="42" spans="2:2" x14ac:dyDescent="0.35">
      <c r="B42" t="s">
        <v>35</v>
      </c>
    </row>
    <row r="43" spans="2:2" x14ac:dyDescent="0.35">
      <c r="B43" t="s">
        <v>36</v>
      </c>
    </row>
    <row r="44" spans="2:2" x14ac:dyDescent="0.35">
      <c r="B44" t="s">
        <v>37</v>
      </c>
    </row>
    <row r="45" spans="2:2" x14ac:dyDescent="0.35">
      <c r="B45" t="s">
        <v>38</v>
      </c>
    </row>
    <row r="46" spans="2:2" x14ac:dyDescent="0.35">
      <c r="B46" t="s">
        <v>39</v>
      </c>
    </row>
    <row r="47" spans="2:2" x14ac:dyDescent="0.35">
      <c r="B47" t="s">
        <v>40</v>
      </c>
    </row>
    <row r="48" spans="2:2" x14ac:dyDescent="0.35">
      <c r="B48" t="s">
        <v>41</v>
      </c>
    </row>
    <row r="49" spans="2:2" x14ac:dyDescent="0.35">
      <c r="B49" t="s">
        <v>9</v>
      </c>
    </row>
    <row r="51" spans="2:2" x14ac:dyDescent="0.35">
      <c r="B51" t="s">
        <v>42</v>
      </c>
    </row>
    <row r="52" spans="2:2" x14ac:dyDescent="0.35">
      <c r="B52" t="s">
        <v>43</v>
      </c>
    </row>
    <row r="53" spans="2:2" x14ac:dyDescent="0.35">
      <c r="B53" t="s">
        <v>44</v>
      </c>
    </row>
    <row r="54" spans="2:2" x14ac:dyDescent="0.35">
      <c r="B54" t="s">
        <v>9</v>
      </c>
    </row>
    <row r="56" spans="2:2" x14ac:dyDescent="0.35">
      <c r="B56" t="s">
        <v>45</v>
      </c>
    </row>
    <row r="57" spans="2:2" x14ac:dyDescent="0.35">
      <c r="B57" t="s">
        <v>46</v>
      </c>
    </row>
    <row r="58" spans="2:2" x14ac:dyDescent="0.35">
      <c r="B58" t="s">
        <v>9</v>
      </c>
    </row>
  </sheetData>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32"/>
  <sheetViews>
    <sheetView showGridLines="0" tabSelected="1" zoomScaleNormal="100" workbookViewId="0">
      <selection sqref="A1:A1048576"/>
    </sheetView>
  </sheetViews>
  <sheetFormatPr defaultColWidth="8.81640625" defaultRowHeight="14.5" x14ac:dyDescent="0.35"/>
  <cols>
    <col min="18" max="18" width="5.453125" customWidth="1"/>
    <col min="19" max="20" width="8.7265625" hidden="1" customWidth="1"/>
  </cols>
  <sheetData>
    <row r="1" spans="1:1" ht="26" x14ac:dyDescent="0.6">
      <c r="A1" s="61"/>
    </row>
    <row r="2" spans="1:1" ht="21" x14ac:dyDescent="0.5">
      <c r="A2" s="62"/>
    </row>
    <row r="3" spans="1:1" ht="15.5" x14ac:dyDescent="0.35">
      <c r="A3" s="63"/>
    </row>
    <row r="4" spans="1:1" ht="21" x14ac:dyDescent="0.5">
      <c r="A4" s="62"/>
    </row>
    <row r="5" spans="1:1" ht="15.5" x14ac:dyDescent="0.35">
      <c r="A5" s="63"/>
    </row>
    <row r="6" spans="1:1" ht="15.5" x14ac:dyDescent="0.35">
      <c r="A6" s="63"/>
    </row>
    <row r="7" spans="1:1" ht="15.5" x14ac:dyDescent="0.35">
      <c r="A7" s="63"/>
    </row>
    <row r="8" spans="1:1" ht="15.5" x14ac:dyDescent="0.35">
      <c r="A8" s="63"/>
    </row>
    <row r="9" spans="1:1" ht="21" x14ac:dyDescent="0.5">
      <c r="A9" s="62"/>
    </row>
    <row r="10" spans="1:1" ht="15.5" x14ac:dyDescent="0.35">
      <c r="A10" s="64"/>
    </row>
    <row r="11" spans="1:1" ht="15.5" x14ac:dyDescent="0.35">
      <c r="A11" s="63"/>
    </row>
    <row r="12" spans="1:1" ht="15.5" x14ac:dyDescent="0.35">
      <c r="A12" s="65"/>
    </row>
    <row r="13" spans="1:1" ht="15.5" x14ac:dyDescent="0.35">
      <c r="A13" s="66"/>
    </row>
    <row r="14" spans="1:1" ht="15.5" x14ac:dyDescent="0.35">
      <c r="A14" s="65"/>
    </row>
    <row r="15" spans="1:1" ht="15.5" x14ac:dyDescent="0.35">
      <c r="A15" s="66"/>
    </row>
    <row r="16" spans="1:1" ht="15.5" x14ac:dyDescent="0.35">
      <c r="A16" s="65"/>
    </row>
    <row r="17" spans="1:25" ht="15.5" x14ac:dyDescent="0.35">
      <c r="A17" s="66"/>
    </row>
    <row r="18" spans="1:25" ht="15.5" x14ac:dyDescent="0.35">
      <c r="A18" s="66"/>
      <c r="Y18" t="s">
        <v>161</v>
      </c>
    </row>
    <row r="19" spans="1:25" ht="15.5" x14ac:dyDescent="0.35">
      <c r="A19" s="64"/>
    </row>
    <row r="20" spans="1:25" ht="15.5" x14ac:dyDescent="0.35">
      <c r="A20" s="63"/>
    </row>
    <row r="21" spans="1:25" ht="15.5" x14ac:dyDescent="0.35">
      <c r="A21" s="63"/>
    </row>
    <row r="22" spans="1:25" ht="21" x14ac:dyDescent="0.5">
      <c r="A22" s="62"/>
    </row>
    <row r="23" spans="1:25" ht="15.5" x14ac:dyDescent="0.35">
      <c r="A23" s="63"/>
    </row>
    <row r="24" spans="1:25" ht="15.5" x14ac:dyDescent="0.35">
      <c r="A24" s="63"/>
    </row>
    <row r="25" spans="1:25" ht="15.5" x14ac:dyDescent="0.35">
      <c r="A25" s="63"/>
    </row>
    <row r="26" spans="1:25" ht="21" x14ac:dyDescent="0.5">
      <c r="A26" s="62"/>
    </row>
    <row r="27" spans="1:25" ht="15.5" x14ac:dyDescent="0.35">
      <c r="A27" s="63"/>
    </row>
    <row r="28" spans="1:25" ht="21" x14ac:dyDescent="0.5">
      <c r="A28" s="62"/>
    </row>
    <row r="29" spans="1:25" ht="15.5" x14ac:dyDescent="0.35">
      <c r="A29" s="63"/>
    </row>
    <row r="30" spans="1:25" ht="21" x14ac:dyDescent="0.5">
      <c r="A30" s="62"/>
    </row>
    <row r="31" spans="1:25" ht="15.5" x14ac:dyDescent="0.35">
      <c r="A31" s="63"/>
    </row>
    <row r="32" spans="1:25" ht="15.5" x14ac:dyDescent="0.35">
      <c r="A32" s="67"/>
    </row>
  </sheetData>
  <sheetProtection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8" tint="-0.249977111117893"/>
  </sheetPr>
  <dimension ref="A1:BN44"/>
  <sheetViews>
    <sheetView showGridLines="0" zoomScale="80" zoomScaleNormal="80" workbookViewId="0">
      <pane ySplit="2" topLeftCell="A3" activePane="bottomLeft" state="frozen"/>
      <selection pane="bottomLeft" activeCell="E8" sqref="E8"/>
    </sheetView>
  </sheetViews>
  <sheetFormatPr defaultColWidth="8.81640625" defaultRowHeight="14.5" x14ac:dyDescent="0.35"/>
  <cols>
    <col min="1" max="1" width="56.7265625" style="2" customWidth="1"/>
    <col min="2" max="2" width="64.453125" style="2" customWidth="1"/>
    <col min="3" max="3" width="5.81640625" style="2" customWidth="1"/>
    <col min="4"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6.15" customHeight="1" x14ac:dyDescent="0.35"/>
    <row r="2" spans="1:66" s="7" customFormat="1" ht="98.15" customHeight="1" x14ac:dyDescent="0.35">
      <c r="A2" s="81" t="s">
        <v>162</v>
      </c>
      <c r="B2" s="82" t="s">
        <v>163</v>
      </c>
      <c r="C2" s="87" t="s">
        <v>139</v>
      </c>
      <c r="D2" s="85" t="s">
        <v>140</v>
      </c>
      <c r="E2" s="85" t="s">
        <v>141</v>
      </c>
      <c r="F2" s="85" t="s">
        <v>143</v>
      </c>
      <c r="G2" s="85" t="s">
        <v>142</v>
      </c>
      <c r="H2" s="89">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s="7" customFormat="1" ht="20.149999999999999" customHeight="1" x14ac:dyDescent="0.35">
      <c r="A3" s="111" t="s">
        <v>171</v>
      </c>
      <c r="B3" s="109"/>
      <c r="C3" s="21"/>
      <c r="D3" s="47"/>
      <c r="E3" s="110"/>
      <c r="F3" s="110"/>
      <c r="G3" s="47"/>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3"/>
      <c r="BF3" s="8"/>
      <c r="BG3" s="8"/>
      <c r="BH3" s="8"/>
      <c r="BI3" s="8"/>
      <c r="BJ3" s="14"/>
      <c r="BK3" s="14"/>
      <c r="BL3" s="14"/>
      <c r="BM3" s="14"/>
      <c r="BN3" s="14"/>
    </row>
    <row r="4" spans="1:66" s="7" customFormat="1" ht="20.149999999999999" customHeight="1" x14ac:dyDescent="0.35">
      <c r="A4" s="17" t="s">
        <v>172</v>
      </c>
      <c r="B4" s="50" t="s">
        <v>173</v>
      </c>
      <c r="C4" s="20">
        <v>30</v>
      </c>
      <c r="D4" s="44">
        <f t="shared" ref="D4:D6" si="0">SUM(H4:AL4)</f>
        <v>28</v>
      </c>
      <c r="E4" s="45">
        <f>AVERAGE(F4)</f>
        <v>4.666666666666667</v>
      </c>
      <c r="F4" s="45">
        <f>AVERAGE(H4:AL4)</f>
        <v>4.666666666666667</v>
      </c>
      <c r="G4" s="44">
        <f t="shared" ref="G4:G6" si="1">SUM(H4:AL4)</f>
        <v>28</v>
      </c>
      <c r="H4" s="10">
        <v>3</v>
      </c>
      <c r="I4" s="10"/>
      <c r="J4" s="10"/>
      <c r="K4" s="10"/>
      <c r="L4" s="10"/>
      <c r="M4" s="10">
        <v>5</v>
      </c>
      <c r="N4" s="10"/>
      <c r="O4" s="10"/>
      <c r="P4" s="10"/>
      <c r="Q4" s="10"/>
      <c r="R4" s="10">
        <v>6</v>
      </c>
      <c r="S4" s="10"/>
      <c r="T4" s="10"/>
      <c r="U4" s="10"/>
      <c r="V4" s="10"/>
      <c r="W4" s="10">
        <v>3</v>
      </c>
      <c r="X4" s="10"/>
      <c r="Y4" s="10"/>
      <c r="Z4" s="10"/>
      <c r="AA4" s="10"/>
      <c r="AB4" s="10">
        <v>7</v>
      </c>
      <c r="AC4" s="10"/>
      <c r="AD4" s="10"/>
      <c r="AE4" s="10"/>
      <c r="AF4" s="10"/>
      <c r="AG4" s="10">
        <v>4</v>
      </c>
      <c r="AH4" s="10"/>
      <c r="AI4" s="10"/>
      <c r="AJ4" s="10"/>
      <c r="AK4" s="10"/>
      <c r="AL4" s="30"/>
      <c r="BF4" s="8"/>
      <c r="BG4" s="8"/>
      <c r="BH4" s="8"/>
      <c r="BI4" s="8"/>
      <c r="BJ4" s="14"/>
      <c r="BK4" s="14"/>
      <c r="BL4" s="14"/>
      <c r="BM4" s="14"/>
      <c r="BN4" s="14"/>
    </row>
    <row r="5" spans="1:66" s="7" customFormat="1" ht="20.149999999999999" customHeight="1" x14ac:dyDescent="0.35">
      <c r="A5" s="17" t="s">
        <v>174</v>
      </c>
      <c r="B5" s="50"/>
      <c r="C5" s="20">
        <v>8</v>
      </c>
      <c r="D5" s="44">
        <f t="shared" si="0"/>
        <v>6</v>
      </c>
      <c r="E5" s="45">
        <f>AVERAGE(F5)</f>
        <v>1</v>
      </c>
      <c r="F5" s="45">
        <f t="shared" ref="F5:F6" si="2">AVERAGE(H5:AL5)</f>
        <v>1</v>
      </c>
      <c r="G5" s="44">
        <f t="shared" si="1"/>
        <v>6</v>
      </c>
      <c r="H5" s="10">
        <v>1</v>
      </c>
      <c r="I5" s="10"/>
      <c r="J5" s="10"/>
      <c r="K5" s="10"/>
      <c r="L5" s="10"/>
      <c r="M5" s="10">
        <v>1</v>
      </c>
      <c r="N5" s="10"/>
      <c r="O5" s="10"/>
      <c r="P5" s="10"/>
      <c r="Q5" s="10"/>
      <c r="R5" s="10">
        <v>1</v>
      </c>
      <c r="S5" s="10"/>
      <c r="T5" s="10"/>
      <c r="U5" s="10"/>
      <c r="V5" s="10"/>
      <c r="W5" s="10">
        <v>1</v>
      </c>
      <c r="X5" s="10"/>
      <c r="Y5" s="10"/>
      <c r="Z5" s="10"/>
      <c r="AA5" s="10"/>
      <c r="AB5" s="10">
        <v>1</v>
      </c>
      <c r="AC5" s="10"/>
      <c r="AD5" s="10"/>
      <c r="AE5" s="10"/>
      <c r="AF5" s="10"/>
      <c r="AG5" s="10">
        <v>1</v>
      </c>
      <c r="AH5" s="10"/>
      <c r="AI5" s="10"/>
      <c r="AJ5" s="10"/>
      <c r="AK5" s="10"/>
      <c r="AL5" s="30"/>
      <c r="BF5" s="8"/>
      <c r="BG5" s="8"/>
      <c r="BH5" s="8"/>
      <c r="BI5" s="8"/>
      <c r="BJ5" s="14"/>
      <c r="BK5" s="14"/>
      <c r="BL5" s="14"/>
      <c r="BM5" s="14"/>
      <c r="BN5" s="14"/>
    </row>
    <row r="6" spans="1:66" s="7" customFormat="1" ht="20.149999999999999" customHeight="1" x14ac:dyDescent="0.35">
      <c r="A6" s="17"/>
      <c r="B6" s="50"/>
      <c r="C6" s="20"/>
      <c r="D6" s="44">
        <f t="shared" si="0"/>
        <v>0</v>
      </c>
      <c r="E6" s="45" t="e">
        <f>AVERAGE(F6)</f>
        <v>#DIV/0!</v>
      </c>
      <c r="F6" s="45" t="e">
        <f t="shared" si="2"/>
        <v>#DIV/0!</v>
      </c>
      <c r="G6" s="44">
        <f t="shared" si="1"/>
        <v>0</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30"/>
      <c r="BF6" s="8"/>
      <c r="BG6" s="8"/>
      <c r="BH6" s="8"/>
      <c r="BI6" s="8"/>
      <c r="BJ6" s="14"/>
      <c r="BK6" s="14"/>
      <c r="BL6" s="14"/>
      <c r="BM6" s="14"/>
      <c r="BN6" s="14"/>
    </row>
    <row r="7" spans="1:66" ht="20.5" customHeight="1" x14ac:dyDescent="0.35">
      <c r="A7" s="123" t="s">
        <v>155</v>
      </c>
      <c r="B7" s="124"/>
      <c r="C7" s="104"/>
      <c r="D7" s="90"/>
      <c r="E7" s="47"/>
      <c r="F7" s="47"/>
      <c r="G7" s="47"/>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3"/>
      <c r="BF7" s="11" t="s">
        <v>131</v>
      </c>
      <c r="BG7" s="9"/>
      <c r="BH7" s="11" t="s">
        <v>124</v>
      </c>
      <c r="BI7" s="9"/>
    </row>
    <row r="8" spans="1:66" ht="20.5" customHeight="1" x14ac:dyDescent="0.35">
      <c r="A8" s="50" t="s">
        <v>164</v>
      </c>
      <c r="B8" s="50" t="s">
        <v>157</v>
      </c>
      <c r="C8" s="20">
        <v>80</v>
      </c>
      <c r="D8" s="44">
        <v>95</v>
      </c>
      <c r="E8" s="45">
        <f>AVERAGE(F8)</f>
        <v>4.5238095238095237</v>
      </c>
      <c r="F8" s="45">
        <f>AVERAGE(H8:AL8)</f>
        <v>4.5238095238095237</v>
      </c>
      <c r="G8" s="44">
        <f>SUM(H8:AL8)</f>
        <v>95</v>
      </c>
      <c r="H8" s="10"/>
      <c r="I8" s="10">
        <v>4</v>
      </c>
      <c r="J8" s="10">
        <v>5</v>
      </c>
      <c r="K8" s="10">
        <v>6</v>
      </c>
      <c r="L8" s="10"/>
      <c r="M8" s="10"/>
      <c r="N8" s="10">
        <v>3</v>
      </c>
      <c r="O8" s="10">
        <v>3</v>
      </c>
      <c r="P8" s="10">
        <v>3</v>
      </c>
      <c r="Q8" s="10">
        <v>4</v>
      </c>
      <c r="R8" s="10">
        <v>5</v>
      </c>
      <c r="S8" s="10"/>
      <c r="T8" s="10">
        <v>6</v>
      </c>
      <c r="U8" s="10">
        <v>6</v>
      </c>
      <c r="V8" s="10">
        <v>5</v>
      </c>
      <c r="W8" s="10">
        <v>5</v>
      </c>
      <c r="X8" s="10"/>
      <c r="Y8" s="10"/>
      <c r="Z8" s="10"/>
      <c r="AA8" s="10">
        <v>4</v>
      </c>
      <c r="AB8" s="10">
        <v>4</v>
      </c>
      <c r="AC8" s="10">
        <v>4</v>
      </c>
      <c r="AD8" s="10">
        <v>5</v>
      </c>
      <c r="AE8" s="10">
        <v>6</v>
      </c>
      <c r="AF8" s="10"/>
      <c r="AG8" s="10"/>
      <c r="AH8" s="10"/>
      <c r="AI8" s="10">
        <v>5</v>
      </c>
      <c r="AJ8" s="10">
        <v>4</v>
      </c>
      <c r="AK8" s="10">
        <v>4</v>
      </c>
      <c r="AL8" s="30">
        <v>4</v>
      </c>
      <c r="BF8" s="12" t="s">
        <v>132</v>
      </c>
      <c r="BG8" s="9"/>
      <c r="BH8" s="12" t="s">
        <v>125</v>
      </c>
      <c r="BI8" s="9"/>
    </row>
    <row r="9" spans="1:66" ht="20.5" customHeight="1" x14ac:dyDescent="0.35">
      <c r="A9" s="50" t="s">
        <v>165</v>
      </c>
      <c r="B9" s="50" t="s">
        <v>158</v>
      </c>
      <c r="C9" s="20">
        <v>50</v>
      </c>
      <c r="D9" s="44">
        <f>SUM(H9:AL9)</f>
        <v>5</v>
      </c>
      <c r="E9" s="45">
        <f t="shared" ref="E9:E12" si="3">AVERAGE(F9)</f>
        <v>1</v>
      </c>
      <c r="F9" s="45">
        <f t="shared" ref="F9:F11" si="4">AVERAGE(H9:AL9)</f>
        <v>1</v>
      </c>
      <c r="G9" s="44">
        <f>SUM(H9:AL9)</f>
        <v>5</v>
      </c>
      <c r="H9" s="10"/>
      <c r="I9" s="10"/>
      <c r="J9" s="10"/>
      <c r="K9" s="10"/>
      <c r="L9" s="10"/>
      <c r="M9" s="10"/>
      <c r="N9" s="10"/>
      <c r="O9" s="10"/>
      <c r="P9" s="10">
        <v>1</v>
      </c>
      <c r="Q9" s="10">
        <v>1</v>
      </c>
      <c r="R9" s="10"/>
      <c r="S9" s="10"/>
      <c r="T9" s="10"/>
      <c r="U9" s="10">
        <v>1</v>
      </c>
      <c r="V9" s="10"/>
      <c r="W9" s="10"/>
      <c r="X9" s="10"/>
      <c r="Y9" s="10"/>
      <c r="Z9" s="10"/>
      <c r="AA9" s="10"/>
      <c r="AB9" s="10">
        <v>1</v>
      </c>
      <c r="AC9" s="10"/>
      <c r="AD9" s="10"/>
      <c r="AE9" s="10"/>
      <c r="AF9" s="10"/>
      <c r="AG9" s="10"/>
      <c r="AH9" s="10"/>
      <c r="AI9" s="10"/>
      <c r="AJ9" s="10"/>
      <c r="AK9" s="10"/>
      <c r="AL9" s="30">
        <v>1</v>
      </c>
      <c r="BF9" s="11" t="s">
        <v>59</v>
      </c>
      <c r="BG9" s="9"/>
      <c r="BH9" s="11" t="s">
        <v>60</v>
      </c>
      <c r="BI9" s="9"/>
    </row>
    <row r="10" spans="1:66" ht="20.5" customHeight="1" x14ac:dyDescent="0.35">
      <c r="A10" s="50" t="s">
        <v>166</v>
      </c>
      <c r="B10" s="50"/>
      <c r="C10" s="20">
        <v>10</v>
      </c>
      <c r="D10" s="44">
        <f>SUM(H10:AL10)</f>
        <v>1</v>
      </c>
      <c r="E10" s="45">
        <f t="shared" si="3"/>
        <v>1</v>
      </c>
      <c r="F10" s="45">
        <f t="shared" si="4"/>
        <v>1</v>
      </c>
      <c r="G10" s="44">
        <f>SUM(H10:AL10)</f>
        <v>1</v>
      </c>
      <c r="H10" s="10"/>
      <c r="I10" s="10"/>
      <c r="J10" s="10"/>
      <c r="K10" s="10"/>
      <c r="L10" s="10"/>
      <c r="M10" s="10"/>
      <c r="N10" s="10"/>
      <c r="O10" s="10"/>
      <c r="P10" s="10"/>
      <c r="Q10" s="10"/>
      <c r="R10" s="10"/>
      <c r="S10" s="10"/>
      <c r="T10" s="10"/>
      <c r="U10" s="10"/>
      <c r="V10" s="10"/>
      <c r="W10" s="10"/>
      <c r="X10" s="10"/>
      <c r="Y10" s="10"/>
      <c r="Z10" s="10"/>
      <c r="AA10" s="10"/>
      <c r="AB10" s="10"/>
      <c r="AC10" s="10"/>
      <c r="AD10" s="10"/>
      <c r="AE10" s="10">
        <v>1</v>
      </c>
      <c r="AF10" s="10"/>
      <c r="AG10" s="10"/>
      <c r="AH10" s="10"/>
      <c r="AI10" s="10"/>
      <c r="AJ10" s="10"/>
      <c r="AK10" s="10"/>
      <c r="AL10" s="30"/>
      <c r="BF10" s="12" t="s">
        <v>61</v>
      </c>
      <c r="BG10" s="9"/>
      <c r="BH10" s="12" t="s">
        <v>62</v>
      </c>
      <c r="BI10" s="9"/>
    </row>
    <row r="11" spans="1:66" ht="20.5" customHeight="1" x14ac:dyDescent="0.35">
      <c r="A11" s="50" t="s">
        <v>167</v>
      </c>
      <c r="B11" s="50"/>
      <c r="C11" s="20">
        <v>10</v>
      </c>
      <c r="D11" s="44">
        <f>SUM(H11:AL11)</f>
        <v>1</v>
      </c>
      <c r="E11" s="45">
        <f t="shared" si="3"/>
        <v>1</v>
      </c>
      <c r="F11" s="45">
        <f t="shared" si="4"/>
        <v>1</v>
      </c>
      <c r="G11" s="44">
        <f>SUM(H11:AL11)</f>
        <v>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30">
        <v>1</v>
      </c>
      <c r="BF11" s="11" t="s">
        <v>63</v>
      </c>
      <c r="BG11" s="9"/>
      <c r="BH11" s="11" t="s">
        <v>64</v>
      </c>
      <c r="BI11" s="9"/>
    </row>
    <row r="12" spans="1:66" ht="20.5" customHeight="1" x14ac:dyDescent="0.35">
      <c r="A12" s="50"/>
      <c r="B12" s="50"/>
      <c r="C12" s="20"/>
      <c r="D12" s="44">
        <f>SUM(H12:AL12)</f>
        <v>0</v>
      </c>
      <c r="E12" s="45" t="e">
        <f t="shared" si="3"/>
        <v>#DIV/0!</v>
      </c>
      <c r="F12" s="45" t="e">
        <f t="shared" ref="F12" si="5">AVERAGE(H12:AL12)</f>
        <v>#DIV/0!</v>
      </c>
      <c r="G12" s="44">
        <f>SUM(H12:AL12)</f>
        <v>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30"/>
      <c r="BF12" s="12" t="s">
        <v>65</v>
      </c>
      <c r="BG12" s="9"/>
      <c r="BH12" s="12" t="s">
        <v>66</v>
      </c>
      <c r="BI12" s="9"/>
    </row>
    <row r="13" spans="1:66" ht="20.5" customHeight="1" x14ac:dyDescent="0.35">
      <c r="A13" s="123" t="s">
        <v>156</v>
      </c>
      <c r="B13" s="123"/>
      <c r="C13" s="21"/>
      <c r="D13" s="47"/>
      <c r="E13" s="47"/>
      <c r="F13" s="47"/>
      <c r="G13" s="47"/>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3"/>
      <c r="BF13" s="11" t="s">
        <v>67</v>
      </c>
      <c r="BG13" s="9"/>
      <c r="BH13" s="11" t="s">
        <v>68</v>
      </c>
      <c r="BI13" s="9"/>
    </row>
    <row r="14" spans="1:66" ht="20.5" customHeight="1" x14ac:dyDescent="0.35">
      <c r="A14" s="50" t="s">
        <v>168</v>
      </c>
      <c r="B14" s="50"/>
      <c r="C14" s="20">
        <v>40</v>
      </c>
      <c r="D14" s="44">
        <f>SUM(H14:AL14)</f>
        <v>12</v>
      </c>
      <c r="E14" s="45">
        <f>AVERAGE(F14)</f>
        <v>2</v>
      </c>
      <c r="F14" s="45">
        <f>AVERAGE(H14:AL14)</f>
        <v>2</v>
      </c>
      <c r="G14" s="44">
        <f>SUM(H14:AL14)</f>
        <v>12</v>
      </c>
      <c r="H14" s="10">
        <v>3</v>
      </c>
      <c r="I14" s="10"/>
      <c r="J14" s="10"/>
      <c r="K14" s="10"/>
      <c r="L14" s="10"/>
      <c r="M14" s="10"/>
      <c r="N14" s="10"/>
      <c r="O14" s="10">
        <v>5</v>
      </c>
      <c r="P14" s="10"/>
      <c r="Q14" s="10"/>
      <c r="R14" s="10"/>
      <c r="S14" s="10"/>
      <c r="T14" s="10"/>
      <c r="U14" s="10">
        <v>1</v>
      </c>
      <c r="V14" s="10"/>
      <c r="W14" s="10"/>
      <c r="X14" s="10"/>
      <c r="Y14" s="10"/>
      <c r="Z14" s="10"/>
      <c r="AA14" s="10"/>
      <c r="AB14" s="10">
        <v>1</v>
      </c>
      <c r="AC14" s="10"/>
      <c r="AD14" s="10"/>
      <c r="AE14" s="10"/>
      <c r="AF14" s="10">
        <v>1</v>
      </c>
      <c r="AG14" s="10">
        <v>1</v>
      </c>
      <c r="AH14" s="10"/>
      <c r="AI14" s="10"/>
      <c r="AJ14" s="10"/>
      <c r="AK14" s="10"/>
      <c r="AL14" s="30"/>
      <c r="BF14" s="12" t="s">
        <v>69</v>
      </c>
      <c r="BG14" s="9"/>
      <c r="BH14" s="12" t="s">
        <v>70</v>
      </c>
      <c r="BI14" s="9"/>
    </row>
    <row r="15" spans="1:66" ht="20.5" customHeight="1" x14ac:dyDescent="0.35">
      <c r="A15" s="17" t="s">
        <v>169</v>
      </c>
      <c r="B15" s="17"/>
      <c r="C15" s="19">
        <v>30</v>
      </c>
      <c r="D15" s="44">
        <f>SUM(H15:AL15)</f>
        <v>5</v>
      </c>
      <c r="E15" s="45">
        <f>AVERAGE(F15)</f>
        <v>2.5</v>
      </c>
      <c r="F15" s="45">
        <f t="shared" ref="F15:F17" si="6">AVERAGE(H15:AL15)</f>
        <v>2.5</v>
      </c>
      <c r="G15" s="44">
        <f>SUM(H15:AL15)</f>
        <v>5</v>
      </c>
      <c r="H15" s="10"/>
      <c r="I15" s="10"/>
      <c r="J15" s="10"/>
      <c r="K15" s="10"/>
      <c r="L15" s="10"/>
      <c r="M15" s="10"/>
      <c r="N15" s="10"/>
      <c r="O15" s="10"/>
      <c r="P15" s="10"/>
      <c r="Q15" s="10"/>
      <c r="R15" s="10"/>
      <c r="S15" s="10"/>
      <c r="T15" s="10"/>
      <c r="U15" s="10"/>
      <c r="V15" s="10"/>
      <c r="W15" s="10"/>
      <c r="X15" s="10"/>
      <c r="Y15" s="10"/>
      <c r="Z15" s="10"/>
      <c r="AA15" s="10"/>
      <c r="AB15" s="10"/>
      <c r="AC15" s="10"/>
      <c r="AD15" s="10">
        <v>1</v>
      </c>
      <c r="AE15" s="10"/>
      <c r="AF15" s="10"/>
      <c r="AG15" s="10"/>
      <c r="AH15" s="10"/>
      <c r="AI15" s="10"/>
      <c r="AJ15" s="10">
        <v>4</v>
      </c>
      <c r="AK15" s="10"/>
      <c r="AL15" s="30"/>
      <c r="BF15" s="11" t="s">
        <v>71</v>
      </c>
      <c r="BG15" s="9"/>
      <c r="BH15" s="11" t="s">
        <v>72</v>
      </c>
      <c r="BI15" s="9"/>
    </row>
    <row r="16" spans="1:66" ht="20.5" customHeight="1" x14ac:dyDescent="0.35">
      <c r="A16" s="17" t="s">
        <v>170</v>
      </c>
      <c r="B16" s="50"/>
      <c r="C16" s="20">
        <v>20</v>
      </c>
      <c r="D16" s="44">
        <f>SUM(H16:AL16)</f>
        <v>1</v>
      </c>
      <c r="E16" s="45">
        <f t="shared" ref="E16:E17" si="7">AVERAGE(F16)</f>
        <v>1</v>
      </c>
      <c r="F16" s="45">
        <f t="shared" si="6"/>
        <v>1</v>
      </c>
      <c r="G16" s="44">
        <f>SUM(H16:AL16)</f>
        <v>1</v>
      </c>
      <c r="H16" s="10">
        <v>1</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30"/>
      <c r="BF16" s="12" t="s">
        <v>73</v>
      </c>
      <c r="BG16" s="9"/>
      <c r="BH16" s="12" t="s">
        <v>74</v>
      </c>
      <c r="BI16" s="9"/>
    </row>
    <row r="17" spans="1:61" ht="20.5" customHeight="1" x14ac:dyDescent="0.35">
      <c r="A17" s="17"/>
      <c r="B17" s="50"/>
      <c r="C17" s="20"/>
      <c r="D17" s="44">
        <f>SUM(H17:AL17)</f>
        <v>0</v>
      </c>
      <c r="E17" s="45" t="e">
        <f t="shared" si="7"/>
        <v>#DIV/0!</v>
      </c>
      <c r="F17" s="45" t="e">
        <f t="shared" si="6"/>
        <v>#DIV/0!</v>
      </c>
      <c r="G17" s="44">
        <f>SUM(H17:AL17)</f>
        <v>0</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30"/>
      <c r="BF17" s="11" t="s">
        <v>75</v>
      </c>
      <c r="BG17" s="9"/>
      <c r="BH17" s="11" t="s">
        <v>76</v>
      </c>
      <c r="BI17" s="9"/>
    </row>
    <row r="18" spans="1:61" ht="20.5" customHeight="1" x14ac:dyDescent="0.3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BF18" s="11"/>
      <c r="BG18" s="9"/>
      <c r="BH18" s="11"/>
      <c r="BI18" s="9"/>
    </row>
    <row r="19" spans="1:61" ht="20.5" customHeight="1" x14ac:dyDescent="0.3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BF19" s="11"/>
      <c r="BG19" s="9"/>
      <c r="BH19" s="11"/>
      <c r="BI19" s="9"/>
    </row>
    <row r="20" spans="1:61" ht="20.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BF20" s="11"/>
      <c r="BG20" s="9"/>
      <c r="BH20" s="11"/>
      <c r="BI20" s="9"/>
    </row>
    <row r="21" spans="1:61" ht="20.5" customHeight="1" x14ac:dyDescent="0.3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BF21" s="12" t="s">
        <v>133</v>
      </c>
      <c r="BG21" s="9"/>
      <c r="BH21" s="12" t="s">
        <v>126</v>
      </c>
      <c r="BI21" s="9"/>
    </row>
    <row r="22" spans="1:61" ht="20.5" customHeight="1" x14ac:dyDescent="0.35">
      <c r="A22" s="101"/>
      <c r="B22" s="35"/>
      <c r="C22" s="35"/>
      <c r="D22" s="42"/>
      <c r="E22" s="42"/>
      <c r="F22" s="42"/>
      <c r="G22" s="42"/>
      <c r="BF22" s="12" t="s">
        <v>135</v>
      </c>
      <c r="BG22" s="9"/>
      <c r="BH22" s="12" t="s">
        <v>128</v>
      </c>
      <c r="BI22" s="9"/>
    </row>
    <row r="23" spans="1:61" ht="20.5" customHeight="1" x14ac:dyDescent="0.35">
      <c r="A23" s="95"/>
      <c r="B23" s="95"/>
      <c r="C23" s="95"/>
      <c r="D23" s="95"/>
      <c r="E23" s="95"/>
      <c r="F23" s="95"/>
      <c r="G23" s="9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BF23" s="11" t="s">
        <v>136</v>
      </c>
      <c r="BG23" s="9"/>
      <c r="BH23" s="11" t="s">
        <v>129</v>
      </c>
      <c r="BI23" s="9"/>
    </row>
    <row r="24" spans="1:61" ht="20.5" customHeight="1" x14ac:dyDescent="0.35">
      <c r="A24" s="95"/>
      <c r="B24" s="95"/>
      <c r="C24" s="95"/>
      <c r="D24" s="95"/>
      <c r="E24" s="95"/>
      <c r="F24" s="95"/>
      <c r="G24" s="9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BF24" s="12" t="s">
        <v>137</v>
      </c>
      <c r="BG24" s="9"/>
      <c r="BH24" s="12" t="s">
        <v>130</v>
      </c>
      <c r="BI24" s="9"/>
    </row>
    <row r="25" spans="1:61" ht="20.5" customHeight="1" x14ac:dyDescent="0.35">
      <c r="A25" s="95"/>
      <c r="B25" s="95"/>
      <c r="C25" s="95"/>
      <c r="D25" s="95"/>
      <c r="E25" s="95"/>
      <c r="F25" s="95"/>
      <c r="G25" s="9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BF25" s="12"/>
      <c r="BG25" s="9"/>
      <c r="BH25" s="12"/>
      <c r="BI25" s="9"/>
    </row>
    <row r="26" spans="1:61" ht="20.5" customHeight="1" x14ac:dyDescent="0.35">
      <c r="A26" s="95"/>
      <c r="B26" s="95"/>
      <c r="C26" s="95"/>
      <c r="D26" s="95"/>
      <c r="E26" s="95"/>
      <c r="F26" s="95"/>
      <c r="G26" s="9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BF26" s="11" t="s">
        <v>77</v>
      </c>
      <c r="BG26" s="9"/>
      <c r="BH26" s="11" t="s">
        <v>78</v>
      </c>
      <c r="BI26" s="9"/>
    </row>
    <row r="27" spans="1:61" x14ac:dyDescent="0.35">
      <c r="A27" s="95"/>
      <c r="B27" s="95"/>
      <c r="C27" s="95"/>
      <c r="D27" s="95"/>
      <c r="E27" s="95"/>
      <c r="F27" s="95"/>
      <c r="G27" s="9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BF27" s="12" t="s">
        <v>79</v>
      </c>
      <c r="BG27" s="9"/>
      <c r="BH27" s="12" t="s">
        <v>80</v>
      </c>
      <c r="BI27" s="9"/>
    </row>
    <row r="28" spans="1:61" x14ac:dyDescent="0.35">
      <c r="A28" s="95"/>
      <c r="B28" s="95"/>
      <c r="C28" s="95"/>
      <c r="D28" s="95"/>
      <c r="E28" s="95"/>
      <c r="F28" s="95"/>
      <c r="G28" s="9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35"/>
      <c r="B37" s="35"/>
      <c r="C37" s="35"/>
      <c r="D37" s="42"/>
      <c r="E37" s="42"/>
      <c r="F37" s="42"/>
      <c r="G37" s="42"/>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35"/>
      <c r="B38" s="35"/>
      <c r="C38" s="35"/>
      <c r="D38" s="42"/>
      <c r="E38" s="42"/>
      <c r="F38" s="42"/>
      <c r="G38" s="42"/>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35"/>
      <c r="B39" s="35"/>
      <c r="C39" s="35"/>
      <c r="D39" s="42"/>
      <c r="E39" s="42"/>
      <c r="F39" s="42"/>
      <c r="G39" s="42"/>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35"/>
      <c r="B40" s="35"/>
      <c r="C40" s="35"/>
      <c r="D40" s="42"/>
      <c r="E40" s="42"/>
      <c r="F40" s="42"/>
      <c r="G40" s="42"/>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35"/>
      <c r="B41" s="35"/>
      <c r="C41" s="35"/>
      <c r="D41" s="42"/>
      <c r="E41" s="42"/>
      <c r="F41" s="42"/>
      <c r="G41" s="42"/>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35"/>
      <c r="B42" s="35"/>
      <c r="C42" s="35"/>
      <c r="D42" s="42"/>
      <c r="E42" s="42"/>
      <c r="F42" s="42"/>
      <c r="G42" s="42"/>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BF42" s="9"/>
      <c r="BG42" s="9"/>
      <c r="BH42" s="11" t="s">
        <v>108</v>
      </c>
      <c r="BI42" s="9"/>
    </row>
    <row r="43" spans="1:61" x14ac:dyDescent="0.35">
      <c r="A43" s="35"/>
      <c r="B43" s="35"/>
      <c r="C43" s="35"/>
      <c r="D43" s="42"/>
      <c r="E43" s="42"/>
      <c r="F43" s="42"/>
      <c r="G43" s="42"/>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61" x14ac:dyDescent="0.35">
      <c r="A44" s="35"/>
      <c r="B44" s="35"/>
      <c r="C44" s="35"/>
      <c r="D44" s="42"/>
      <c r="E44" s="42"/>
      <c r="F44" s="42"/>
      <c r="G44" s="42"/>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sheetData>
  <sheetProtection sheet="1" objects="1" scenarios="1"/>
  <mergeCells count="2">
    <mergeCell ref="A7:B7"/>
    <mergeCell ref="A13:B13"/>
  </mergeCells>
  <pageMargins left="0.7" right="0.7" top="0.75" bottom="0.75" header="0.3" footer="0.3"/>
  <pageSetup paperSize="9" scale="57"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8" tint="0.39997558519241921"/>
  </sheetPr>
  <dimension ref="A1:BJ42"/>
  <sheetViews>
    <sheetView showGridLines="0" showZeros="0" zoomScale="50" zoomScaleNormal="5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59" customWidth="1"/>
    <col min="4" max="7" width="5.81640625" style="43" customWidth="1"/>
    <col min="8" max="38" width="4" style="2" customWidth="1"/>
    <col min="39" max="56" width="8.81640625" style="6"/>
    <col min="57" max="57" width="8.81640625" style="6" hidden="1" customWidth="1"/>
    <col min="58" max="62" width="8.81640625" style="13" customWidth="1"/>
    <col min="63" max="16384" width="8.81640625" style="6"/>
  </cols>
  <sheetData>
    <row r="1" spans="1:62" ht="25.5" customHeight="1" x14ac:dyDescent="0.45">
      <c r="A1" s="128"/>
      <c r="B1" s="128"/>
      <c r="C1" s="128"/>
      <c r="D1" s="128"/>
      <c r="E1" s="128"/>
      <c r="F1" s="128"/>
      <c r="G1" s="128"/>
      <c r="H1" s="15" t="s">
        <v>138</v>
      </c>
      <c r="K1" s="49"/>
    </row>
    <row r="2" spans="1:62" s="7" customFormat="1" ht="97.5" customHeight="1" thickBot="1" x14ac:dyDescent="0.4">
      <c r="A2" s="82" t="s">
        <v>159</v>
      </c>
      <c r="B2" s="82" t="s">
        <v>160</v>
      </c>
      <c r="C2" s="87" t="s">
        <v>139</v>
      </c>
      <c r="D2" s="85" t="s">
        <v>140</v>
      </c>
      <c r="E2" s="85" t="s">
        <v>141</v>
      </c>
      <c r="F2" s="86"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E2" s="8"/>
      <c r="BF2" s="14"/>
      <c r="BG2" s="14"/>
      <c r="BH2" s="14"/>
      <c r="BI2" s="14"/>
      <c r="BJ2" s="14"/>
    </row>
    <row r="3" spans="1:62" ht="20.5" customHeight="1" x14ac:dyDescent="0.35">
      <c r="A3" s="125" t="s">
        <v>175</v>
      </c>
      <c r="B3" s="126"/>
      <c r="C3" s="117"/>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E3" s="9"/>
    </row>
    <row r="4" spans="1:62" ht="20.5" customHeight="1" x14ac:dyDescent="0.35">
      <c r="A4" s="16"/>
      <c r="B4" s="16"/>
      <c r="C4" s="18"/>
      <c r="D4" s="44">
        <f>SUM(H4:AL4)</f>
        <v>0</v>
      </c>
      <c r="E4" s="72" t="e">
        <f>AVERAGE(H4:AL4)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E4" s="9"/>
    </row>
    <row r="5" spans="1:62" ht="20.5" customHeight="1" x14ac:dyDescent="0.35">
      <c r="A5" s="16"/>
      <c r="B5" s="16"/>
      <c r="C5" s="18"/>
      <c r="D5" s="44">
        <f>SUM(H5:AL5)</f>
        <v>0</v>
      </c>
      <c r="E5" s="72" t="e">
        <f t="shared" ref="E5:E26" si="0">AVERAGE(H5:AL5)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E5" s="9"/>
    </row>
    <row r="6" spans="1:62" ht="20.5" customHeight="1" x14ac:dyDescent="0.35">
      <c r="A6" s="16"/>
      <c r="B6" s="16"/>
      <c r="C6" s="18"/>
      <c r="D6" s="44">
        <f>SUM(H6:AL6)</f>
        <v>0</v>
      </c>
      <c r="E6" s="72" t="e">
        <f t="shared" si="0"/>
        <v>#DIV/0!</v>
      </c>
      <c r="F6" s="73" t="e">
        <f>AVERAGE(H6:AL6)</f>
        <v>#DIV/0!</v>
      </c>
      <c r="G6" s="46">
        <f>SUM(H6:AL6)</f>
        <v>0</v>
      </c>
      <c r="H6" s="51"/>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52"/>
      <c r="BE6" s="9"/>
    </row>
    <row r="7" spans="1:62" ht="20.5" customHeight="1" x14ac:dyDescent="0.35">
      <c r="A7" s="16"/>
      <c r="B7" s="16"/>
      <c r="C7" s="18"/>
      <c r="D7" s="44">
        <f>SUM(H7:AL7)</f>
        <v>0</v>
      </c>
      <c r="E7" s="72" t="e">
        <f t="shared" si="0"/>
        <v>#DIV/0!</v>
      </c>
      <c r="F7" s="73" t="e">
        <f>AVERAGE(H7:AL7)</f>
        <v>#DIV/0!</v>
      </c>
      <c r="G7" s="46">
        <f>SUM(H7:AL7)</f>
        <v>0</v>
      </c>
      <c r="H7" s="51"/>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52"/>
      <c r="BE7" s="9"/>
    </row>
    <row r="8" spans="1:62" ht="20.5" customHeight="1" x14ac:dyDescent="0.35">
      <c r="A8" s="16"/>
      <c r="B8" s="16"/>
      <c r="C8" s="18"/>
      <c r="D8" s="44">
        <f>SUM(H8:AL8)</f>
        <v>0</v>
      </c>
      <c r="E8" s="72" t="e">
        <f t="shared" si="0"/>
        <v>#DIV/0!</v>
      </c>
      <c r="F8" s="73" t="e">
        <f>AVERAGE(H8:AL8)</f>
        <v>#DIV/0!</v>
      </c>
      <c r="G8" s="46">
        <f>SUM(H8:AL8)</f>
        <v>0</v>
      </c>
      <c r="H8" s="51"/>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52"/>
      <c r="BE8" s="9"/>
    </row>
    <row r="9" spans="1:62" ht="20.5" customHeight="1" x14ac:dyDescent="0.35">
      <c r="A9" s="127" t="s">
        <v>175</v>
      </c>
      <c r="B9" s="127"/>
      <c r="C9" s="22"/>
      <c r="D9" s="47"/>
      <c r="E9" s="74"/>
      <c r="F9" s="74"/>
      <c r="G9" s="48"/>
      <c r="H9" s="53"/>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5"/>
      <c r="BE9" s="9"/>
    </row>
    <row r="10" spans="1:62" ht="20.5" customHeight="1" x14ac:dyDescent="0.35">
      <c r="A10" s="16"/>
      <c r="B10" s="16"/>
      <c r="C10" s="18"/>
      <c r="D10" s="44">
        <f>SUM(H10:AL10)</f>
        <v>0</v>
      </c>
      <c r="E10" s="72" t="e">
        <f t="shared" si="0"/>
        <v>#DIV/0!</v>
      </c>
      <c r="F10" s="73" t="e">
        <f>AVERAGE(H10:AL10)</f>
        <v>#DIV/0!</v>
      </c>
      <c r="G10" s="46">
        <f>SUM(H10:AL10)</f>
        <v>0</v>
      </c>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5"/>
      <c r="BE10" s="9"/>
    </row>
    <row r="11" spans="1:62" ht="20.5" customHeight="1" x14ac:dyDescent="0.35">
      <c r="A11" s="16"/>
      <c r="B11" s="16"/>
      <c r="C11" s="18"/>
      <c r="D11" s="44">
        <f>SUM(H11:AL11)</f>
        <v>0</v>
      </c>
      <c r="E11" s="72" t="e">
        <f t="shared" si="0"/>
        <v>#DIV/0!</v>
      </c>
      <c r="F11" s="73" t="e">
        <f>AVERAGE(H11:AL11)</f>
        <v>#DIV/0!</v>
      </c>
      <c r="G11" s="46">
        <f>SUM(H11:AL11)</f>
        <v>0</v>
      </c>
      <c r="H11" s="53"/>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5"/>
      <c r="BE11" s="9"/>
    </row>
    <row r="12" spans="1:62" ht="20.5" customHeight="1" x14ac:dyDescent="0.35">
      <c r="A12" s="16"/>
      <c r="B12" s="16"/>
      <c r="C12" s="18"/>
      <c r="D12" s="44">
        <f>SUM(H12:AL12)</f>
        <v>0</v>
      </c>
      <c r="E12" s="72" t="e">
        <f t="shared" si="0"/>
        <v>#DIV/0!</v>
      </c>
      <c r="F12" s="73" t="e">
        <f>AVERAGE(H12:AL12)</f>
        <v>#DIV/0!</v>
      </c>
      <c r="G12" s="46">
        <f>SUM(H12:AL12)</f>
        <v>0</v>
      </c>
      <c r="H12" s="53"/>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5"/>
      <c r="BE12" s="9"/>
    </row>
    <row r="13" spans="1:62" ht="20.5" customHeight="1" x14ac:dyDescent="0.35">
      <c r="A13" s="16"/>
      <c r="B13" s="16"/>
      <c r="C13" s="18"/>
      <c r="D13" s="44">
        <f>SUM(H13:AL13)</f>
        <v>0</v>
      </c>
      <c r="E13" s="72" t="e">
        <f t="shared" si="0"/>
        <v>#DIV/0!</v>
      </c>
      <c r="F13" s="73" t="e">
        <f>AVERAGE(H13:AL13)</f>
        <v>#DIV/0!</v>
      </c>
      <c r="G13" s="46">
        <f>SUM(H13:AL13)</f>
        <v>0</v>
      </c>
      <c r="H13" s="53"/>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5"/>
      <c r="BE13" s="9"/>
    </row>
    <row r="14" spans="1:62" ht="20.5" customHeight="1" x14ac:dyDescent="0.35">
      <c r="A14" s="16"/>
      <c r="B14" s="16"/>
      <c r="C14" s="18"/>
      <c r="D14" s="44">
        <f>SUM(H14:AL14)</f>
        <v>0</v>
      </c>
      <c r="E14" s="72" t="e">
        <f t="shared" si="0"/>
        <v>#DIV/0!</v>
      </c>
      <c r="F14" s="73" t="e">
        <f>AVERAGE(H14:AL14)</f>
        <v>#DIV/0!</v>
      </c>
      <c r="G14" s="46">
        <f>SUM(H14:AL14)</f>
        <v>0</v>
      </c>
      <c r="H14" s="53"/>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5"/>
      <c r="BE14" s="9"/>
    </row>
    <row r="15" spans="1:62" ht="20.5" customHeight="1" x14ac:dyDescent="0.35">
      <c r="A15" s="127" t="s">
        <v>175</v>
      </c>
      <c r="B15" s="127"/>
      <c r="C15" s="22"/>
      <c r="D15" s="47"/>
      <c r="E15" s="74"/>
      <c r="F15" s="74"/>
      <c r="G15" s="48"/>
      <c r="H15" s="53"/>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5"/>
      <c r="BE15" s="9"/>
    </row>
    <row r="16" spans="1:62" ht="20.5" customHeight="1" x14ac:dyDescent="0.35">
      <c r="A16" s="16"/>
      <c r="B16" s="16"/>
      <c r="C16" s="18"/>
      <c r="D16" s="44">
        <f>SUM(H16:AL16)</f>
        <v>0</v>
      </c>
      <c r="E16" s="72" t="e">
        <f t="shared" si="0"/>
        <v>#DIV/0!</v>
      </c>
      <c r="F16" s="73" t="e">
        <f>AVERAGE(H16:AL16)</f>
        <v>#DIV/0!</v>
      </c>
      <c r="G16" s="46">
        <f>SUM(H16:AL16)</f>
        <v>0</v>
      </c>
      <c r="H16" s="53"/>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5"/>
      <c r="BE16" s="9"/>
    </row>
    <row r="17" spans="1:57" ht="20.5" customHeight="1" x14ac:dyDescent="0.35">
      <c r="A17" s="112"/>
      <c r="B17" s="112"/>
      <c r="C17" s="113"/>
      <c r="D17" s="44">
        <f>SUM(H17:AL17)</f>
        <v>0</v>
      </c>
      <c r="E17" s="72" t="e">
        <f t="shared" si="0"/>
        <v>#DIV/0!</v>
      </c>
      <c r="F17" s="73" t="e">
        <f>AVERAGE(H17:AL17)</f>
        <v>#DIV/0!</v>
      </c>
      <c r="G17" s="46">
        <f>SUM(H17:AL17)</f>
        <v>0</v>
      </c>
      <c r="H17" s="53"/>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5"/>
      <c r="BE17" s="9"/>
    </row>
    <row r="18" spans="1:57" ht="20.5" customHeight="1" x14ac:dyDescent="0.35">
      <c r="A18" s="112"/>
      <c r="B18" s="16"/>
      <c r="C18" s="18"/>
      <c r="D18" s="44">
        <f>SUM(H18:AL18)</f>
        <v>0</v>
      </c>
      <c r="E18" s="72" t="e">
        <f t="shared" si="0"/>
        <v>#DIV/0!</v>
      </c>
      <c r="F18" s="73" t="e">
        <f>AVERAGE(H18:AL18)</f>
        <v>#DIV/0!</v>
      </c>
      <c r="G18" s="46">
        <f>SUM(H18:AL18)</f>
        <v>0</v>
      </c>
      <c r="H18" s="53"/>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5"/>
      <c r="BE18" s="9"/>
    </row>
    <row r="19" spans="1:57" ht="20.5" customHeight="1" x14ac:dyDescent="0.35">
      <c r="A19" s="112"/>
      <c r="B19" s="16"/>
      <c r="C19" s="18"/>
      <c r="D19" s="44">
        <f>SUM(H19:AL19)</f>
        <v>0</v>
      </c>
      <c r="E19" s="72" t="e">
        <f t="shared" si="0"/>
        <v>#DIV/0!</v>
      </c>
      <c r="F19" s="73" t="e">
        <f>AVERAGE(H19:AL19)</f>
        <v>#DIV/0!</v>
      </c>
      <c r="G19" s="46">
        <f>SUM(H19:AL19)</f>
        <v>0</v>
      </c>
      <c r="H19" s="53"/>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5"/>
      <c r="BE19" s="9"/>
    </row>
    <row r="20" spans="1:57" ht="20.5" customHeight="1" x14ac:dyDescent="0.35">
      <c r="A20" s="112"/>
      <c r="B20" s="16"/>
      <c r="C20" s="18"/>
      <c r="D20" s="44">
        <f>SUM(H20:AL20)</f>
        <v>0</v>
      </c>
      <c r="E20" s="72" t="e">
        <f t="shared" si="0"/>
        <v>#DIV/0!</v>
      </c>
      <c r="F20" s="73" t="e">
        <f>AVERAGE(H20:AL20)</f>
        <v>#DIV/0!</v>
      </c>
      <c r="G20" s="46">
        <f>SUM(H20:AL20)</f>
        <v>0</v>
      </c>
      <c r="H20" s="53"/>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5"/>
      <c r="BE20" s="9"/>
    </row>
    <row r="21" spans="1:57" ht="20.5" customHeight="1" x14ac:dyDescent="0.35">
      <c r="A21" s="127" t="s">
        <v>176</v>
      </c>
      <c r="B21" s="127"/>
      <c r="C21" s="22"/>
      <c r="D21" s="47"/>
      <c r="E21" s="74"/>
      <c r="F21" s="74"/>
      <c r="G21" s="47"/>
      <c r="H21" s="53"/>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5"/>
      <c r="BE21" s="9"/>
    </row>
    <row r="22" spans="1:57" ht="20.5" customHeight="1" x14ac:dyDescent="0.35">
      <c r="A22" s="112"/>
      <c r="B22" s="112"/>
      <c r="C22" s="113"/>
      <c r="D22" s="44">
        <f>SUM(H22:AL22)</f>
        <v>0</v>
      </c>
      <c r="E22" s="72" t="e">
        <f t="shared" si="0"/>
        <v>#DIV/0!</v>
      </c>
      <c r="F22" s="73" t="e">
        <f>AVERAGE(H22:AL22)</f>
        <v>#DIV/0!</v>
      </c>
      <c r="G22" s="46">
        <f>SUM(H22:AL22)</f>
        <v>0</v>
      </c>
      <c r="H22" s="53"/>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5"/>
      <c r="BE22" s="9"/>
    </row>
    <row r="23" spans="1:57" ht="20.5" customHeight="1" x14ac:dyDescent="0.35">
      <c r="A23" s="112"/>
      <c r="B23" s="112"/>
      <c r="C23" s="113"/>
      <c r="D23" s="44">
        <f>SUM(H23:AL23)</f>
        <v>0</v>
      </c>
      <c r="E23" s="72" t="e">
        <f t="shared" si="0"/>
        <v>#DIV/0!</v>
      </c>
      <c r="F23" s="73" t="e">
        <f>AVERAGE(H23:AL23)</f>
        <v>#DIV/0!</v>
      </c>
      <c r="G23" s="46">
        <f>SUM(H23:AL23)</f>
        <v>0</v>
      </c>
      <c r="H23" s="53"/>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5"/>
      <c r="BE23" s="9"/>
    </row>
    <row r="24" spans="1:57" ht="20.5" customHeight="1" x14ac:dyDescent="0.35">
      <c r="A24" s="112"/>
      <c r="B24" s="112"/>
      <c r="C24" s="113"/>
      <c r="D24" s="44">
        <f>SUM(H24:AL24)</f>
        <v>0</v>
      </c>
      <c r="E24" s="72" t="e">
        <f t="shared" si="0"/>
        <v>#DIV/0!</v>
      </c>
      <c r="F24" s="73" t="e">
        <f>AVERAGE(H24:AL24)</f>
        <v>#DIV/0!</v>
      </c>
      <c r="G24" s="46">
        <f>SUM(H24:AL24)</f>
        <v>0</v>
      </c>
      <c r="H24" s="53"/>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5"/>
      <c r="BE24" s="9"/>
    </row>
    <row r="25" spans="1:57" ht="20.5" customHeight="1" x14ac:dyDescent="0.35">
      <c r="A25" s="112"/>
      <c r="B25" s="112"/>
      <c r="C25" s="113"/>
      <c r="D25" s="44">
        <f>SUM(H25:AL25)</f>
        <v>0</v>
      </c>
      <c r="E25" s="72" t="e">
        <f t="shared" si="0"/>
        <v>#DIV/0!</v>
      </c>
      <c r="F25" s="73" t="e">
        <f>AVERAGE(H25:AL25)</f>
        <v>#DIV/0!</v>
      </c>
      <c r="G25" s="46">
        <f>SUM(H25:AL25)</f>
        <v>0</v>
      </c>
      <c r="H25" s="114"/>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6"/>
      <c r="BE25" s="9"/>
    </row>
    <row r="26" spans="1:57" ht="20.5" customHeight="1" thickBot="1" x14ac:dyDescent="0.4">
      <c r="A26" s="112"/>
      <c r="B26" s="112"/>
      <c r="C26" s="113"/>
      <c r="D26" s="44">
        <f>SUM(H26:AL26)</f>
        <v>0</v>
      </c>
      <c r="E26" s="72" t="e">
        <f t="shared" si="0"/>
        <v>#DIV/0!</v>
      </c>
      <c r="F26" s="73" t="e">
        <f>AVERAGE(H26:AL26)</f>
        <v>#DIV/0!</v>
      </c>
      <c r="G26" s="46">
        <f>SUM(H26:AL26)</f>
        <v>0</v>
      </c>
      <c r="H26" s="56"/>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8"/>
      <c r="BE26" s="9"/>
    </row>
    <row r="27" spans="1:57" x14ac:dyDescent="0.35">
      <c r="A27" s="99"/>
      <c r="B27" s="100"/>
      <c r="D27" s="41"/>
      <c r="E27" s="41"/>
      <c r="F27" s="41"/>
      <c r="G27" s="41"/>
      <c r="BE27" s="9"/>
    </row>
    <row r="28" spans="1:57" x14ac:dyDescent="0.35">
      <c r="A28" s="94"/>
      <c r="B28" s="35"/>
      <c r="C28" s="60"/>
      <c r="D28" s="42"/>
      <c r="E28" s="42"/>
      <c r="F28" s="42"/>
      <c r="G28" s="42"/>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BE28" s="9"/>
    </row>
    <row r="29" spans="1:57"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E29" s="9"/>
    </row>
    <row r="30" spans="1:57"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E30" s="9"/>
    </row>
    <row r="31" spans="1:57"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E31" s="9"/>
    </row>
    <row r="32" spans="1:57" x14ac:dyDescent="0.35">
      <c r="A32" s="91"/>
      <c r="B32" s="91"/>
      <c r="C32" s="92"/>
      <c r="D32" s="92"/>
      <c r="E32" s="92"/>
      <c r="F32" s="92"/>
      <c r="G32" s="93"/>
      <c r="BE32" s="9"/>
    </row>
    <row r="33" spans="1:57" x14ac:dyDescent="0.35">
      <c r="A33" s="75"/>
      <c r="B33" s="75"/>
      <c r="C33" s="34"/>
      <c r="D33" s="34"/>
      <c r="E33" s="34"/>
      <c r="F33" s="34"/>
      <c r="G33" s="76"/>
      <c r="BE33" s="9"/>
    </row>
    <row r="34" spans="1:57" x14ac:dyDescent="0.35">
      <c r="A34" s="75"/>
      <c r="B34" s="75"/>
      <c r="C34" s="34"/>
      <c r="D34" s="34"/>
      <c r="E34" s="34"/>
      <c r="F34" s="34"/>
      <c r="G34" s="76"/>
      <c r="BE34" s="9"/>
    </row>
    <row r="35" spans="1:57" x14ac:dyDescent="0.35">
      <c r="A35" s="75"/>
      <c r="B35" s="75"/>
      <c r="C35" s="34"/>
      <c r="D35" s="34"/>
      <c r="E35" s="34"/>
      <c r="F35" s="34"/>
      <c r="G35" s="76"/>
      <c r="BE35" s="9"/>
    </row>
    <row r="36" spans="1:57" x14ac:dyDescent="0.35">
      <c r="A36" s="75"/>
      <c r="B36" s="75"/>
      <c r="C36" s="34"/>
      <c r="D36" s="34"/>
      <c r="E36" s="34"/>
      <c r="F36" s="34"/>
      <c r="G36" s="76"/>
      <c r="BE36" s="9"/>
    </row>
    <row r="37" spans="1:57" x14ac:dyDescent="0.35">
      <c r="A37" s="75"/>
      <c r="B37" s="75"/>
      <c r="C37" s="34"/>
      <c r="D37" s="34"/>
      <c r="E37" s="34"/>
      <c r="F37" s="34"/>
      <c r="G37" s="76"/>
      <c r="BE37" s="9"/>
    </row>
    <row r="38" spans="1:57" x14ac:dyDescent="0.35">
      <c r="A38" s="75"/>
      <c r="B38" s="75"/>
      <c r="C38" s="34"/>
      <c r="D38" s="34"/>
      <c r="E38" s="34"/>
      <c r="F38" s="34"/>
      <c r="G38" s="76"/>
      <c r="BE38" s="9"/>
    </row>
    <row r="39" spans="1:57" x14ac:dyDescent="0.35">
      <c r="A39" s="75"/>
      <c r="B39" s="75"/>
      <c r="C39" s="34"/>
      <c r="D39" s="34"/>
      <c r="E39" s="34"/>
      <c r="F39" s="34"/>
      <c r="G39" s="76"/>
      <c r="BE39" s="9"/>
    </row>
    <row r="40" spans="1:57" x14ac:dyDescent="0.35">
      <c r="A40" s="75"/>
      <c r="B40" s="75"/>
      <c r="C40" s="34"/>
      <c r="D40" s="34"/>
      <c r="E40" s="34"/>
      <c r="F40" s="34"/>
      <c r="G40" s="76"/>
      <c r="BE40" s="9"/>
    </row>
    <row r="41" spans="1:57" x14ac:dyDescent="0.35">
      <c r="A41" s="75"/>
      <c r="B41" s="75"/>
      <c r="C41" s="34"/>
      <c r="D41" s="34"/>
      <c r="E41" s="34"/>
      <c r="F41" s="34"/>
      <c r="G41" s="76"/>
      <c r="BE41" s="9"/>
    </row>
    <row r="42" spans="1:57" x14ac:dyDescent="0.35">
      <c r="A42" s="77"/>
      <c r="B42" s="77"/>
      <c r="C42" s="78"/>
      <c r="D42" s="78"/>
      <c r="E42" s="78"/>
      <c r="F42" s="78"/>
      <c r="G42" s="79"/>
      <c r="BE42" s="9"/>
    </row>
  </sheetData>
  <sheetProtection sheet="1" objects="1" scenarios="1" selectLockedCells="1"/>
  <dataConsolidate/>
  <mergeCells count="5">
    <mergeCell ref="A3:B3"/>
    <mergeCell ref="A9:B9"/>
    <mergeCell ref="A15:B15"/>
    <mergeCell ref="A1:G1"/>
    <mergeCell ref="A21:B21"/>
  </mergeCells>
  <dataValidations disablePrompts="1" count="1">
    <dataValidation type="list" allowBlank="1" showInputMessage="1" showErrorMessage="1" sqref="B3">
      <formula1>#REF!</formula1>
    </dataValidation>
  </dataValidations>
  <pageMargins left="0.7" right="0.7" top="0.75" bottom="0.75" header="0.3" footer="0.3"/>
  <pageSetup paperSize="9" scale="57"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7">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J25" sqref="AJ25"/>
    </sheetView>
  </sheetViews>
  <sheetFormatPr defaultColWidth="8.81640625" defaultRowHeight="14.5" x14ac:dyDescent="0.35"/>
  <cols>
    <col min="1" max="1" width="56.7265625" style="2" customWidth="1"/>
    <col min="2" max="2" width="64.453125" style="2" customWidth="1"/>
    <col min="3" max="3" width="5.81640625" style="2" customWidth="1"/>
    <col min="4" max="6" width="5.81640625" style="43" customWidth="1"/>
    <col min="7"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30"/>
      <c r="B1" s="130"/>
      <c r="C1" s="129"/>
      <c r="D1" s="129"/>
      <c r="E1" s="129"/>
      <c r="F1" s="129"/>
      <c r="G1" s="129"/>
      <c r="H1" s="15" t="s">
        <v>154</v>
      </c>
      <c r="K1" s="49"/>
    </row>
    <row r="2" spans="1:66" s="7" customFormat="1" ht="98.15" customHeight="1" thickBot="1" x14ac:dyDescent="0.4">
      <c r="A2" s="82" t="s">
        <v>159</v>
      </c>
      <c r="B2" s="82" t="s">
        <v>160</v>
      </c>
      <c r="C2" s="87" t="s">
        <v>139</v>
      </c>
      <c r="D2" s="85" t="s">
        <v>140</v>
      </c>
      <c r="E2" s="85" t="s">
        <v>141</v>
      </c>
      <c r="F2" s="86"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jan!A3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jan!A4</f>
        <v>0</v>
      </c>
      <c r="B4" s="16">
        <f>jan!B4</f>
        <v>0</v>
      </c>
      <c r="C4" s="16"/>
      <c r="D4" s="44">
        <f>jan!D4+G4</f>
        <v>0</v>
      </c>
      <c r="E4" s="72" t="e">
        <f>AVERAGE(H4:AL4,jan!H4:AL4)</f>
        <v>#DIV/0!</v>
      </c>
      <c r="F4" s="73" t="e">
        <f>AVERAGE(H4:AL4)</f>
        <v>#DIV/0!</v>
      </c>
      <c r="G4" s="46">
        <f>SUM(H4:AL4)</f>
        <v>0</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jan!A5</f>
        <v>0</v>
      </c>
      <c r="B5" s="16">
        <f>jan!B5</f>
        <v>0</v>
      </c>
      <c r="C5" s="16">
        <f>jan!C5</f>
        <v>0</v>
      </c>
      <c r="D5" s="44">
        <f>jan!D5+G5</f>
        <v>0</v>
      </c>
      <c r="E5" s="72" t="e">
        <f>AVERAGE(H5:AL5,jan!H5:AL5)</f>
        <v>#DIV/0!</v>
      </c>
      <c r="F5" s="73" t="e">
        <f t="shared" ref="F5:F26" si="0">AVERAGE(H5:AL5)</f>
        <v>#DIV/0!</v>
      </c>
      <c r="G5" s="46">
        <f>SUM(H5:AL5)</f>
        <v>0</v>
      </c>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jan!A6</f>
        <v>0</v>
      </c>
      <c r="B6" s="16">
        <f>jan!B6</f>
        <v>0</v>
      </c>
      <c r="C6" s="16">
        <f>jan!C6</f>
        <v>0</v>
      </c>
      <c r="D6" s="44">
        <f>jan!D6+G6</f>
        <v>0</v>
      </c>
      <c r="E6" s="72" t="e">
        <f>AVERAGE(H6:AL6,jan!H6:AL6)</f>
        <v>#DIV/0!</v>
      </c>
      <c r="F6" s="73" t="e">
        <f t="shared" si="0"/>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jan!A7</f>
        <v>0</v>
      </c>
      <c r="B7" s="16">
        <f>jan!B7</f>
        <v>0</v>
      </c>
      <c r="C7" s="16">
        <f>jan!C7</f>
        <v>0</v>
      </c>
      <c r="D7" s="44">
        <f>jan!D7+G7</f>
        <v>0</v>
      </c>
      <c r="E7" s="72" t="e">
        <f>AVERAGE(H7:AL7,jan!H7:AL7)</f>
        <v>#DIV/0!</v>
      </c>
      <c r="F7" s="73" t="e">
        <f t="shared" si="0"/>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jan!A8</f>
        <v>0</v>
      </c>
      <c r="B8" s="16">
        <f>jan!B8</f>
        <v>0</v>
      </c>
      <c r="C8" s="16">
        <f>jan!C8</f>
        <v>0</v>
      </c>
      <c r="D8" s="44">
        <f>jan!D8+G8</f>
        <v>0</v>
      </c>
      <c r="E8" s="72" t="e">
        <f>AVERAGE(H8:AL8,jan!H8:AL8)</f>
        <v>#DIV/0!</v>
      </c>
      <c r="F8" s="73" t="e">
        <f t="shared" si="0"/>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jan!A9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jan!A10</f>
        <v>0</v>
      </c>
      <c r="B10" s="16">
        <f>jan!B10</f>
        <v>0</v>
      </c>
      <c r="C10" s="16">
        <f>jan!C10</f>
        <v>0</v>
      </c>
      <c r="D10" s="44">
        <f>jan!D10+G10</f>
        <v>0</v>
      </c>
      <c r="E10" s="72" t="e">
        <f>AVERAGE(H10:AL10,jan!H10:AL10)</f>
        <v>#DIV/0!</v>
      </c>
      <c r="F10" s="73" t="e">
        <f t="shared" si="0"/>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jan!A11</f>
        <v>0</v>
      </c>
      <c r="B11" s="16">
        <f>jan!B11</f>
        <v>0</v>
      </c>
      <c r="C11" s="16">
        <f>jan!C11</f>
        <v>0</v>
      </c>
      <c r="D11" s="44">
        <f>jan!D11+G11</f>
        <v>0</v>
      </c>
      <c r="E11" s="72" t="e">
        <f>AVERAGE(H11:AL11,jan!H11:AL11)</f>
        <v>#DIV/0!</v>
      </c>
      <c r="F11" s="73" t="e">
        <f t="shared" si="0"/>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jan!A12</f>
        <v>0</v>
      </c>
      <c r="B12" s="16">
        <f>jan!B12</f>
        <v>0</v>
      </c>
      <c r="C12" s="16">
        <f>jan!C12</f>
        <v>0</v>
      </c>
      <c r="D12" s="44">
        <f>jan!D12+G12</f>
        <v>0</v>
      </c>
      <c r="E12" s="72" t="e">
        <f>AVERAGE(H12:AL12,jan!H12:AL12)</f>
        <v>#DIV/0!</v>
      </c>
      <c r="F12" s="73" t="e">
        <f t="shared" si="0"/>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jan!A13</f>
        <v>0</v>
      </c>
      <c r="B13" s="16">
        <f>jan!B13</f>
        <v>0</v>
      </c>
      <c r="C13" s="16">
        <f>jan!C13</f>
        <v>0</v>
      </c>
      <c r="D13" s="44">
        <f>jan!D13+G13</f>
        <v>0</v>
      </c>
      <c r="E13" s="72" t="e">
        <f>AVERAGE(H13:AL13,jan!H13:AL13)</f>
        <v>#DIV/0!</v>
      </c>
      <c r="F13" s="73" t="e">
        <f t="shared" si="0"/>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jan!A14</f>
        <v>0</v>
      </c>
      <c r="B14" s="16">
        <f>jan!B14</f>
        <v>0</v>
      </c>
      <c r="C14" s="16">
        <f>jan!C14</f>
        <v>0</v>
      </c>
      <c r="D14" s="44">
        <f>jan!D14+G14</f>
        <v>0</v>
      </c>
      <c r="E14" s="72" t="e">
        <f>AVERAGE(H14:AL14,jan!H14:AL14)</f>
        <v>#DIV/0!</v>
      </c>
      <c r="F14" s="73" t="e">
        <f t="shared" si="0"/>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jan!A15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jan!A16</f>
        <v>0</v>
      </c>
      <c r="B16" s="16">
        <f>jan!B16</f>
        <v>0</v>
      </c>
      <c r="C16" s="16">
        <f>jan!C16</f>
        <v>0</v>
      </c>
      <c r="D16" s="44">
        <f>jan!D16+G16</f>
        <v>0</v>
      </c>
      <c r="E16" s="72" t="e">
        <f>AVERAGE(H16:AL16,jan!H16:AL16)</f>
        <v>#DIV/0!</v>
      </c>
      <c r="F16" s="73" t="e">
        <f t="shared" si="0"/>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jan!A17</f>
        <v>0</v>
      </c>
      <c r="B17" s="16">
        <f>jan!B17</f>
        <v>0</v>
      </c>
      <c r="C17" s="16">
        <f>jan!C17</f>
        <v>0</v>
      </c>
      <c r="D17" s="44">
        <f>jan!D17+G17</f>
        <v>0</v>
      </c>
      <c r="E17" s="72" t="e">
        <f>AVERAGE(H17:AL17,jan!H17:AL17)</f>
        <v>#DIV/0!</v>
      </c>
      <c r="F17" s="73" t="e">
        <f t="shared" si="0"/>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jan!A18</f>
        <v>0</v>
      </c>
      <c r="B18" s="16">
        <f>jan!B18</f>
        <v>0</v>
      </c>
      <c r="C18" s="16">
        <f>jan!C18</f>
        <v>0</v>
      </c>
      <c r="D18" s="44">
        <f>jan!D18+G18</f>
        <v>0</v>
      </c>
      <c r="E18" s="72" t="e">
        <f>AVERAGE(H18:AL18,jan!H18:AL18)</f>
        <v>#DIV/0!</v>
      </c>
      <c r="F18" s="73" t="e">
        <f t="shared" si="0"/>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jan!A19</f>
        <v>0</v>
      </c>
      <c r="B19" s="16">
        <f>jan!B19</f>
        <v>0</v>
      </c>
      <c r="C19" s="16">
        <f>jan!C19</f>
        <v>0</v>
      </c>
      <c r="D19" s="44">
        <f>jan!D19+G19</f>
        <v>0</v>
      </c>
      <c r="E19" s="72" t="e">
        <f>AVERAGE(H19:AL19,jan!H19:AL19)</f>
        <v>#DIV/0!</v>
      </c>
      <c r="F19" s="73" t="e">
        <f t="shared" si="0"/>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jan!A20</f>
        <v>0</v>
      </c>
      <c r="B20" s="16">
        <f>jan!B20</f>
        <v>0</v>
      </c>
      <c r="C20" s="16">
        <f>jan!C20</f>
        <v>0</v>
      </c>
      <c r="D20" s="44">
        <f>jan!D20+G20</f>
        <v>0</v>
      </c>
      <c r="E20" s="72" t="e">
        <f>AVERAGE(H20:AL20,jan!H20:AL20)</f>
        <v>#DIV/0!</v>
      </c>
      <c r="F20" s="73" t="e">
        <f t="shared" si="0"/>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jan!A21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jan!A22</f>
        <v>0</v>
      </c>
      <c r="B22" s="16">
        <f>jan!B22</f>
        <v>0</v>
      </c>
      <c r="C22" s="16">
        <f>jan!C22</f>
        <v>0</v>
      </c>
      <c r="D22" s="44">
        <f>jan!D22+G22</f>
        <v>0</v>
      </c>
      <c r="E22" s="72" t="e">
        <f>AVERAGE(H22:AL22,jan!H22:AL22)</f>
        <v>#DIV/0!</v>
      </c>
      <c r="F22" s="73" t="e">
        <f t="shared" si="0"/>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jan!A23</f>
        <v>0</v>
      </c>
      <c r="B23" s="16">
        <f>jan!B23</f>
        <v>0</v>
      </c>
      <c r="C23" s="16">
        <f>jan!C23</f>
        <v>0</v>
      </c>
      <c r="D23" s="44">
        <f>jan!D23+G23</f>
        <v>0</v>
      </c>
      <c r="E23" s="72" t="e">
        <f>AVERAGE(H23:AL23,jan!H23:AL23)</f>
        <v>#DIV/0!</v>
      </c>
      <c r="F23" s="73" t="e">
        <f t="shared" si="0"/>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jan!A24</f>
        <v>0</v>
      </c>
      <c r="B24" s="16">
        <f>jan!B24</f>
        <v>0</v>
      </c>
      <c r="C24" s="16">
        <f>jan!C24</f>
        <v>0</v>
      </c>
      <c r="D24" s="44">
        <f>jan!D24+G24</f>
        <v>0</v>
      </c>
      <c r="E24" s="72" t="e">
        <f>AVERAGE(H24:AL24,jan!H24:AL24)</f>
        <v>#DIV/0!</v>
      </c>
      <c r="F24" s="73" t="e">
        <f t="shared" si="0"/>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jan!A25</f>
        <v>0</v>
      </c>
      <c r="B25" s="16">
        <f>jan!B25</f>
        <v>0</v>
      </c>
      <c r="C25" s="16">
        <f>jan!C25</f>
        <v>0</v>
      </c>
      <c r="D25" s="44">
        <f>jan!D25+G25</f>
        <v>0</v>
      </c>
      <c r="E25" s="72" t="e">
        <f>AVERAGE(H25:AL25,jan!H25:AL25)</f>
        <v>#DIV/0!</v>
      </c>
      <c r="F25" s="73" t="e">
        <f t="shared" si="0"/>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x14ac:dyDescent="0.35">
      <c r="A26" s="16">
        <f>jan!A26</f>
        <v>0</v>
      </c>
      <c r="B26" s="16">
        <f>jan!B26</f>
        <v>0</v>
      </c>
      <c r="C26" s="16">
        <f>jan!C26</f>
        <v>0</v>
      </c>
      <c r="D26" s="44">
        <f>jan!D26+G26</f>
        <v>0</v>
      </c>
      <c r="E26" s="72" t="e">
        <f>AVERAGE(H26:AL26,jan!H26:AL26)</f>
        <v>#DIV/0!</v>
      </c>
      <c r="F26" s="73" t="e">
        <f t="shared" si="0"/>
        <v>#DIV/0!</v>
      </c>
      <c r="G26" s="46">
        <f>SUM(H26:AL26)</f>
        <v>0</v>
      </c>
      <c r="H26" s="26"/>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27"/>
      <c r="BF26" s="11" t="s">
        <v>77</v>
      </c>
      <c r="BG26" s="9"/>
      <c r="BH26" s="11" t="s">
        <v>78</v>
      </c>
      <c r="BI26" s="9"/>
    </row>
    <row r="27" spans="1:61" x14ac:dyDescent="0.35">
      <c r="A27" s="94"/>
      <c r="B27" s="35"/>
      <c r="C27" s="35"/>
      <c r="D27" s="41"/>
      <c r="E27" s="41"/>
      <c r="F27" s="41"/>
      <c r="G27" s="41"/>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BF27" s="12" t="s">
        <v>79</v>
      </c>
      <c r="BG27" s="9"/>
      <c r="BH27" s="12" t="s">
        <v>80</v>
      </c>
      <c r="BI27" s="9"/>
    </row>
    <row r="28" spans="1:61" x14ac:dyDescent="0.35">
      <c r="A28" s="94"/>
      <c r="B28" s="35"/>
      <c r="C28" s="35"/>
      <c r="D28" s="42"/>
      <c r="E28" s="42"/>
      <c r="F28" s="42"/>
      <c r="G28" s="42"/>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1"/>
      <c r="B33" s="91"/>
      <c r="C33" s="92"/>
      <c r="D33" s="92"/>
      <c r="E33" s="92"/>
      <c r="F33" s="92"/>
      <c r="G33" s="93"/>
      <c r="BF33" s="12" t="s">
        <v>91</v>
      </c>
      <c r="BG33" s="9"/>
      <c r="BH33" s="12" t="s">
        <v>92</v>
      </c>
      <c r="BI33" s="9"/>
    </row>
    <row r="34" spans="1:61" x14ac:dyDescent="0.35">
      <c r="A34" s="75"/>
      <c r="B34" s="75"/>
      <c r="C34" s="34"/>
      <c r="D34" s="34"/>
      <c r="E34" s="34"/>
      <c r="F34" s="34"/>
      <c r="G34" s="76"/>
      <c r="BF34" s="11" t="s">
        <v>93</v>
      </c>
      <c r="BG34" s="9"/>
      <c r="BH34" s="11" t="s">
        <v>94</v>
      </c>
      <c r="BI34" s="9"/>
    </row>
    <row r="35" spans="1:61" x14ac:dyDescent="0.35">
      <c r="A35" s="75"/>
      <c r="B35" s="75"/>
      <c r="C35" s="34"/>
      <c r="D35" s="34"/>
      <c r="E35" s="34"/>
      <c r="F35" s="34"/>
      <c r="G35" s="76"/>
      <c r="BF35" s="12" t="s">
        <v>95</v>
      </c>
      <c r="BG35" s="9"/>
      <c r="BH35" s="12" t="s">
        <v>96</v>
      </c>
      <c r="BI35" s="9"/>
    </row>
    <row r="36" spans="1:61" x14ac:dyDescent="0.35">
      <c r="A36" s="75"/>
      <c r="B36" s="75"/>
      <c r="C36" s="34"/>
      <c r="D36" s="34"/>
      <c r="E36" s="34"/>
      <c r="F36" s="34"/>
      <c r="G36" s="76"/>
      <c r="BF36" s="11" t="s">
        <v>97</v>
      </c>
      <c r="BG36" s="9"/>
      <c r="BH36" s="11" t="s">
        <v>98</v>
      </c>
      <c r="BI36" s="9"/>
    </row>
    <row r="37" spans="1:61" x14ac:dyDescent="0.35">
      <c r="A37" s="75"/>
      <c r="B37" s="75"/>
      <c r="C37" s="34"/>
      <c r="D37" s="34"/>
      <c r="E37" s="34"/>
      <c r="F37" s="34"/>
      <c r="G37" s="76"/>
      <c r="BF37" s="12" t="s">
        <v>99</v>
      </c>
      <c r="BG37" s="9"/>
      <c r="BH37" s="12" t="s">
        <v>100</v>
      </c>
      <c r="BI37" s="9"/>
    </row>
    <row r="38" spans="1:61" x14ac:dyDescent="0.35">
      <c r="A38" s="75"/>
      <c r="B38" s="75"/>
      <c r="C38" s="34"/>
      <c r="D38" s="34"/>
      <c r="E38" s="34"/>
      <c r="F38" s="34"/>
      <c r="G38" s="76"/>
      <c r="BF38" s="11" t="s">
        <v>101</v>
      </c>
      <c r="BG38" s="9"/>
      <c r="BH38" s="11" t="s">
        <v>102</v>
      </c>
      <c r="BI38" s="9"/>
    </row>
    <row r="39" spans="1:61" x14ac:dyDescent="0.35">
      <c r="A39" s="75"/>
      <c r="B39" s="75"/>
      <c r="C39" s="34"/>
      <c r="D39" s="34"/>
      <c r="E39" s="34"/>
      <c r="F39" s="34"/>
      <c r="G39" s="76"/>
      <c r="BF39" s="12" t="s">
        <v>103</v>
      </c>
      <c r="BG39" s="9"/>
      <c r="BH39" s="12" t="s">
        <v>104</v>
      </c>
      <c r="BI39" s="9"/>
    </row>
    <row r="40" spans="1:61" x14ac:dyDescent="0.35">
      <c r="A40" s="75"/>
      <c r="B40" s="75"/>
      <c r="C40" s="34"/>
      <c r="D40" s="34"/>
      <c r="E40" s="34"/>
      <c r="F40" s="34"/>
      <c r="G40" s="76"/>
      <c r="BF40" s="11" t="s">
        <v>105</v>
      </c>
      <c r="BG40" s="9"/>
      <c r="BH40" s="11" t="s">
        <v>106</v>
      </c>
      <c r="BI40" s="9"/>
    </row>
    <row r="41" spans="1:61" x14ac:dyDescent="0.35">
      <c r="A41" s="75"/>
      <c r="B41" s="75"/>
      <c r="C41" s="34"/>
      <c r="D41" s="34"/>
      <c r="E41" s="34"/>
      <c r="F41" s="34"/>
      <c r="G41" s="76"/>
      <c r="BF41" s="9"/>
      <c r="BG41" s="9"/>
      <c r="BH41" s="12" t="s">
        <v>107</v>
      </c>
      <c r="BI41" s="9"/>
    </row>
    <row r="42" spans="1:61" x14ac:dyDescent="0.35">
      <c r="A42" s="77"/>
      <c r="B42" s="77"/>
      <c r="C42" s="78"/>
      <c r="D42" s="78"/>
      <c r="E42" s="78"/>
      <c r="F42" s="78"/>
      <c r="G42" s="79"/>
      <c r="BF42" s="9"/>
      <c r="BG42" s="9"/>
      <c r="BH42" s="11" t="s">
        <v>108</v>
      </c>
      <c r="BI42" s="9"/>
    </row>
  </sheetData>
  <sheetProtection sheet="1" objects="1" scenarios="1" selectLockedCells="1"/>
  <dataConsolidate/>
  <mergeCells count="6">
    <mergeCell ref="C1:G1"/>
    <mergeCell ref="A3:B3"/>
    <mergeCell ref="A9:B9"/>
    <mergeCell ref="A15:B15"/>
    <mergeCell ref="A21:B21"/>
    <mergeCell ref="A1:B1"/>
  </mergeCells>
  <dataValidations disablePrompts="1" count="1">
    <dataValidation type="list" allowBlank="1" showInputMessage="1" showErrorMessage="1" sqref="B3">
      <formula1>$BG$5:$BG$39</formula1>
    </dataValidation>
  </dataValidations>
  <pageMargins left="0.7" right="0.7" top="0.75" bottom="0.75" header="0.3" footer="0.3"/>
  <pageSetup paperSize="9" scale="57"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5" width="6" style="43" customWidth="1"/>
    <col min="6" max="6" width="5.81640625" style="43" customWidth="1"/>
    <col min="7"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22"/>
      <c r="B1" s="68"/>
      <c r="C1" s="129"/>
      <c r="D1" s="129"/>
      <c r="E1" s="129"/>
      <c r="F1" s="129"/>
      <c r="G1" s="129"/>
      <c r="H1" s="15" t="s">
        <v>153</v>
      </c>
      <c r="K1" s="49"/>
    </row>
    <row r="2" spans="1:66" s="7" customFormat="1" ht="98.15" customHeight="1" thickBot="1" x14ac:dyDescent="0.4">
      <c r="A2" s="80" t="s">
        <v>159</v>
      </c>
      <c r="B2" s="82" t="s">
        <v>160</v>
      </c>
      <c r="C2" s="87" t="s">
        <v>139</v>
      </c>
      <c r="D2" s="85" t="s">
        <v>140</v>
      </c>
      <c r="E2" s="85" t="s">
        <v>141</v>
      </c>
      <c r="F2" s="86"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feb!A3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feb!A4</f>
        <v>0</v>
      </c>
      <c r="B4" s="16">
        <f>feb!B4</f>
        <v>0</v>
      </c>
      <c r="C4" s="16">
        <f>feb!C4</f>
        <v>0</v>
      </c>
      <c r="D4" s="44">
        <f>feb!D4+G4</f>
        <v>0</v>
      </c>
      <c r="E4" s="72" t="e">
        <f>AVERAGE(H4:AL4,feb!H4:AL4,jan!H4:AL4)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feb!A5</f>
        <v>0</v>
      </c>
      <c r="B5" s="16">
        <f>feb!B5</f>
        <v>0</v>
      </c>
      <c r="C5" s="16">
        <f>feb!C5</f>
        <v>0</v>
      </c>
      <c r="D5" s="44">
        <f>feb!D5+G5</f>
        <v>0</v>
      </c>
      <c r="E5" s="72" t="e">
        <f>AVERAGE(H5:AL5,feb!H5:AL5,jan!H5:AL5)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feb!A6</f>
        <v>0</v>
      </c>
      <c r="B6" s="16">
        <f>feb!B6</f>
        <v>0</v>
      </c>
      <c r="C6" s="16">
        <f>feb!C6</f>
        <v>0</v>
      </c>
      <c r="D6" s="44">
        <f>feb!D6+G6</f>
        <v>0</v>
      </c>
      <c r="E6" s="72" t="e">
        <f>AVERAGE(H6:AL6,feb!H6:AL6,jan!H6:AL6)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feb!A7</f>
        <v>0</v>
      </c>
      <c r="B7" s="16">
        <f>feb!B7</f>
        <v>0</v>
      </c>
      <c r="C7" s="16">
        <f>feb!C7</f>
        <v>0</v>
      </c>
      <c r="D7" s="44">
        <f>feb!D7+G7</f>
        <v>0</v>
      </c>
      <c r="E7" s="72" t="e">
        <f>AVERAGE(H7:AL7,feb!H7:AL7,jan!H7:AL7)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feb!A8</f>
        <v>0</v>
      </c>
      <c r="B8" s="16">
        <f>feb!B8</f>
        <v>0</v>
      </c>
      <c r="C8" s="16">
        <f>feb!C8</f>
        <v>0</v>
      </c>
      <c r="D8" s="44">
        <f>feb!D8+G8</f>
        <v>0</v>
      </c>
      <c r="E8" s="72" t="e">
        <f>AVERAGE(H8:AL8,feb!H8:AL8,jan!H8:AL8)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feb!A9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feb!A10</f>
        <v>0</v>
      </c>
      <c r="B10" s="16">
        <f>feb!B10</f>
        <v>0</v>
      </c>
      <c r="C10" s="16">
        <f>feb!C10</f>
        <v>0</v>
      </c>
      <c r="D10" s="44">
        <f>feb!D10+G10</f>
        <v>0</v>
      </c>
      <c r="E10" s="72" t="e">
        <f>AVERAGE(H10:AL10,feb!H10:AL10,jan!H10:AL10)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feb!A11</f>
        <v>0</v>
      </c>
      <c r="B11" s="16">
        <f>feb!B11</f>
        <v>0</v>
      </c>
      <c r="C11" s="16">
        <f>feb!C11</f>
        <v>0</v>
      </c>
      <c r="D11" s="44">
        <f>feb!D11+G11</f>
        <v>0</v>
      </c>
      <c r="E11" s="72" t="e">
        <f>AVERAGE(H11:AL11,feb!H11:AL11,jan!H11:AL11)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feb!A12</f>
        <v>0</v>
      </c>
      <c r="B12" s="16">
        <f>feb!B12</f>
        <v>0</v>
      </c>
      <c r="C12" s="16">
        <f>feb!C12</f>
        <v>0</v>
      </c>
      <c r="D12" s="44">
        <f>feb!D12+G12</f>
        <v>0</v>
      </c>
      <c r="E12" s="72" t="e">
        <f>AVERAGE(H12:AL12,feb!H12:AL12,jan!H12:AL12)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feb!A13</f>
        <v>0</v>
      </c>
      <c r="B13" s="16">
        <f>feb!B13</f>
        <v>0</v>
      </c>
      <c r="C13" s="16">
        <f>feb!C13</f>
        <v>0</v>
      </c>
      <c r="D13" s="44">
        <f>feb!D13+G13</f>
        <v>0</v>
      </c>
      <c r="E13" s="72" t="e">
        <f>AVERAGE(H13:AL13,feb!H13:AL13,jan!H13:AL13)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feb!A14</f>
        <v>0</v>
      </c>
      <c r="B14" s="16">
        <f>feb!B14</f>
        <v>0</v>
      </c>
      <c r="C14" s="16">
        <f>feb!C14</f>
        <v>0</v>
      </c>
      <c r="D14" s="44">
        <f>feb!D14+G14</f>
        <v>0</v>
      </c>
      <c r="E14" s="72" t="e">
        <f>AVERAGE(H14:AL14,feb!H14:AL14,jan!H14:AL14)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feb!A15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feb!A16</f>
        <v>0</v>
      </c>
      <c r="B16" s="16">
        <f>feb!B16</f>
        <v>0</v>
      </c>
      <c r="C16" s="16">
        <f>feb!C16</f>
        <v>0</v>
      </c>
      <c r="D16" s="44">
        <f>feb!D16+G16</f>
        <v>0</v>
      </c>
      <c r="E16" s="72" t="e">
        <f>AVERAGE(H16:AL16,feb!H16:AL16,jan!H16:AL16)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feb!A17</f>
        <v>0</v>
      </c>
      <c r="B17" s="16">
        <f>feb!B17</f>
        <v>0</v>
      </c>
      <c r="C17" s="16">
        <f>feb!C17</f>
        <v>0</v>
      </c>
      <c r="D17" s="44">
        <f>feb!D17+G17</f>
        <v>0</v>
      </c>
      <c r="E17" s="72" t="e">
        <f>AVERAGE(H17:AL17,feb!H17:AL17,jan!H17:AL17)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feb!A18</f>
        <v>0</v>
      </c>
      <c r="B18" s="16">
        <f>feb!B18</f>
        <v>0</v>
      </c>
      <c r="C18" s="16">
        <f>feb!C18</f>
        <v>0</v>
      </c>
      <c r="D18" s="44">
        <f>feb!D18+G18</f>
        <v>0</v>
      </c>
      <c r="E18" s="72" t="e">
        <f>AVERAGE(H18:AL18,feb!H18:AL18,jan!H18:AL18)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feb!A19</f>
        <v>0</v>
      </c>
      <c r="B19" s="16">
        <f>feb!B19</f>
        <v>0</v>
      </c>
      <c r="C19" s="16">
        <f>feb!C19</f>
        <v>0</v>
      </c>
      <c r="D19" s="44">
        <f>feb!D19+G19</f>
        <v>0</v>
      </c>
      <c r="E19" s="72" t="e">
        <f>AVERAGE(H19:AL19,feb!H19:AL19,jan!H19:AL19)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feb!A20</f>
        <v>0</v>
      </c>
      <c r="B20" s="16">
        <f>feb!B20</f>
        <v>0</v>
      </c>
      <c r="C20" s="16">
        <f>feb!C20</f>
        <v>0</v>
      </c>
      <c r="D20" s="44">
        <f>feb!D20+G20</f>
        <v>0</v>
      </c>
      <c r="E20" s="72" t="e">
        <f>AVERAGE(H20:AL20,feb!H20:AL20,jan!H20:AL20)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feb!A21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feb!A22</f>
        <v>0</v>
      </c>
      <c r="B22" s="16">
        <f>feb!B22</f>
        <v>0</v>
      </c>
      <c r="C22" s="16">
        <f>feb!C22</f>
        <v>0</v>
      </c>
      <c r="D22" s="44">
        <f>feb!D22+G22</f>
        <v>0</v>
      </c>
      <c r="E22" s="72" t="e">
        <f>AVERAGE(H22:AL22,feb!H22:AL22,jan!H22:AL22)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feb!A23</f>
        <v>0</v>
      </c>
      <c r="B23" s="16">
        <f>feb!B23</f>
        <v>0</v>
      </c>
      <c r="C23" s="16">
        <f>feb!C23</f>
        <v>0</v>
      </c>
      <c r="D23" s="44">
        <f>feb!D23+G23</f>
        <v>0</v>
      </c>
      <c r="E23" s="72" t="e">
        <f>AVERAGE(H23:AL23,feb!H23:AL23,jan!H23:AL23)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feb!A24</f>
        <v>0</v>
      </c>
      <c r="B24" s="16">
        <f>feb!B24</f>
        <v>0</v>
      </c>
      <c r="C24" s="16">
        <f>feb!C24</f>
        <v>0</v>
      </c>
      <c r="D24" s="44">
        <f>feb!D24+G24</f>
        <v>0</v>
      </c>
      <c r="E24" s="72" t="e">
        <f>AVERAGE(H24:AL24,feb!H24:AL24,jan!H24:AL24)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feb!A25</f>
        <v>0</v>
      </c>
      <c r="B25" s="16">
        <f>feb!B25</f>
        <v>0</v>
      </c>
      <c r="C25" s="16">
        <f>feb!C25</f>
        <v>0</v>
      </c>
      <c r="D25" s="44">
        <f>feb!D25+G25</f>
        <v>0</v>
      </c>
      <c r="E25" s="72" t="e">
        <f>AVERAGE(H25:AL25,feb!H25:AL25,jan!H25:AL25)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feb!A26</f>
        <v>0</v>
      </c>
      <c r="B26" s="16">
        <f>feb!B26</f>
        <v>0</v>
      </c>
      <c r="C26" s="16">
        <f>feb!C26</f>
        <v>0</v>
      </c>
      <c r="D26" s="44">
        <f>feb!D26+G26</f>
        <v>0</v>
      </c>
      <c r="E26" s="72" t="e">
        <f>AVERAGE(H26:AL26,feb!H26:AL26,jan!H26:AL26)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5"/>
      <c r="B41" s="95"/>
      <c r="C41" s="95"/>
      <c r="D41" s="95"/>
      <c r="E41" s="95"/>
      <c r="F41" s="95"/>
      <c r="G41" s="9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95"/>
      <c r="B42" s="95"/>
      <c r="C42" s="95"/>
      <c r="D42" s="95"/>
      <c r="E42" s="95"/>
      <c r="F42" s="95"/>
      <c r="G42" s="9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BF42" s="9"/>
      <c r="BG42" s="9"/>
      <c r="BH42" s="11" t="s">
        <v>108</v>
      </c>
      <c r="BI42" s="9"/>
    </row>
  </sheetData>
  <sheetProtection sheet="1" objects="1" scenarios="1" selectLockedCells="1"/>
  <dataConsolidate/>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paperSize="9" scale="57"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7" width="5.81640625"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22"/>
      <c r="B1" s="68"/>
      <c r="C1" s="129"/>
      <c r="D1" s="129"/>
      <c r="E1" s="129"/>
      <c r="F1" s="129"/>
      <c r="G1" s="129"/>
      <c r="H1" s="15" t="s">
        <v>152</v>
      </c>
      <c r="K1" s="49"/>
    </row>
    <row r="2" spans="1:66" s="7" customFormat="1" ht="98.15" customHeight="1" thickBot="1" x14ac:dyDescent="0.4">
      <c r="A2" s="83" t="s">
        <v>159</v>
      </c>
      <c r="B2" s="82" t="s">
        <v>160</v>
      </c>
      <c r="C2" s="87" t="s">
        <v>139</v>
      </c>
      <c r="D2" s="85" t="s">
        <v>140</v>
      </c>
      <c r="E2" s="85" t="s">
        <v>141</v>
      </c>
      <c r="F2" s="86"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mar!A3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mar!A4</f>
        <v>0</v>
      </c>
      <c r="B4" s="16">
        <f>mar!B4</f>
        <v>0</v>
      </c>
      <c r="C4" s="16">
        <f>mar!C4</f>
        <v>0</v>
      </c>
      <c r="D4" s="44">
        <f>mar!D4+G4</f>
        <v>0</v>
      </c>
      <c r="E4" s="72" t="e">
        <f>AVERAGE(H4:AL4,mar!H4:AL4,feb!H4:AL4,jan!H4:AL4)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mar!A5</f>
        <v>0</v>
      </c>
      <c r="B5" s="16">
        <f>mar!B5</f>
        <v>0</v>
      </c>
      <c r="C5" s="16">
        <f>mar!C5</f>
        <v>0</v>
      </c>
      <c r="D5" s="44">
        <f>mar!D5+G5</f>
        <v>0</v>
      </c>
      <c r="E5" s="72" t="e">
        <f>AVERAGE(H5:AL5,mar!H5:AL5,feb!H5:AL5,jan!H5:AL5)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mar!A6</f>
        <v>0</v>
      </c>
      <c r="B6" s="16">
        <f>mar!B6</f>
        <v>0</v>
      </c>
      <c r="C6" s="16">
        <f>mar!C6</f>
        <v>0</v>
      </c>
      <c r="D6" s="44">
        <f>mar!D6+G6</f>
        <v>0</v>
      </c>
      <c r="E6" s="72" t="e">
        <f>AVERAGE(H6:AL6,mar!H6:AL6,feb!H6:AL6,jan!H6:AL6)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mar!A7</f>
        <v>0</v>
      </c>
      <c r="B7" s="16">
        <f>mar!B7</f>
        <v>0</v>
      </c>
      <c r="C7" s="16">
        <f>mar!C7</f>
        <v>0</v>
      </c>
      <c r="D7" s="44">
        <f>mar!D7+G7</f>
        <v>0</v>
      </c>
      <c r="E7" s="72" t="e">
        <f>AVERAGE(H7:AL7,mar!H7:AL7,feb!H7:AL7,jan!H7:AL7)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mar!A8</f>
        <v>0</v>
      </c>
      <c r="B8" s="16">
        <f>mar!B8</f>
        <v>0</v>
      </c>
      <c r="C8" s="16">
        <f>mar!C8</f>
        <v>0</v>
      </c>
      <c r="D8" s="44">
        <f>mar!D8+G8</f>
        <v>0</v>
      </c>
      <c r="E8" s="72" t="e">
        <f>AVERAGE(H8:AL8,mar!H8:AL8,feb!H8:AL8,jan!H8:AL8)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mar!A9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mar!A10</f>
        <v>0</v>
      </c>
      <c r="B10" s="16">
        <f>mar!B10</f>
        <v>0</v>
      </c>
      <c r="C10" s="16">
        <f>mar!C10</f>
        <v>0</v>
      </c>
      <c r="D10" s="44">
        <f>mar!D10+G10</f>
        <v>0</v>
      </c>
      <c r="E10" s="72" t="e">
        <f>AVERAGE(H10:AL10,mar!H10:AL10,feb!H10:AL10,jan!H10:AL10)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mar!A11</f>
        <v>0</v>
      </c>
      <c r="B11" s="16">
        <f>mar!B11</f>
        <v>0</v>
      </c>
      <c r="C11" s="16">
        <f>mar!C11</f>
        <v>0</v>
      </c>
      <c r="D11" s="44">
        <f>mar!D11+G11</f>
        <v>0</v>
      </c>
      <c r="E11" s="72" t="e">
        <f>AVERAGE(H11:AL11,mar!H11:AL11,feb!H11:AL11,jan!H11:AL11)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mar!A12</f>
        <v>0</v>
      </c>
      <c r="B12" s="16">
        <f>mar!B12</f>
        <v>0</v>
      </c>
      <c r="C12" s="16">
        <f>mar!C12</f>
        <v>0</v>
      </c>
      <c r="D12" s="44">
        <f>mar!D12+G12</f>
        <v>0</v>
      </c>
      <c r="E12" s="72" t="e">
        <f>AVERAGE(H12:AL12,mar!H12:AL12,feb!H12:AL12,jan!H12:AL12)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AR12" s="84"/>
      <c r="BF12" s="12" t="s">
        <v>61</v>
      </c>
      <c r="BG12" s="9"/>
      <c r="BH12" s="12" t="s">
        <v>62</v>
      </c>
      <c r="BI12" s="9"/>
    </row>
    <row r="13" spans="1:66" ht="20.5" customHeight="1" x14ac:dyDescent="0.35">
      <c r="A13" s="16">
        <f>mar!A13</f>
        <v>0</v>
      </c>
      <c r="B13" s="16">
        <f>mar!B13</f>
        <v>0</v>
      </c>
      <c r="C13" s="16">
        <f>mar!C13</f>
        <v>0</v>
      </c>
      <c r="D13" s="44">
        <f>mar!D13+G13</f>
        <v>0</v>
      </c>
      <c r="E13" s="72" t="e">
        <f>AVERAGE(H13:AL13,mar!H13:AL13,feb!H13:AL13,jan!H13:AL13)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mar!A14</f>
        <v>0</v>
      </c>
      <c r="B14" s="16">
        <f>mar!B14</f>
        <v>0</v>
      </c>
      <c r="C14" s="16">
        <f>mar!C14</f>
        <v>0</v>
      </c>
      <c r="D14" s="44">
        <f>mar!D14+G14</f>
        <v>0</v>
      </c>
      <c r="E14" s="72" t="e">
        <f>AVERAGE(H14:AL14,mar!H14:AL14,feb!H14:AL14,jan!H14:AL14)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mar!A15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mar!A16</f>
        <v>0</v>
      </c>
      <c r="B16" s="16">
        <f>mar!B16</f>
        <v>0</v>
      </c>
      <c r="C16" s="16">
        <f>mar!C16</f>
        <v>0</v>
      </c>
      <c r="D16" s="44">
        <f>mar!D16+G16</f>
        <v>0</v>
      </c>
      <c r="E16" s="72" t="e">
        <f>AVERAGE(H16:AL16,mar!H16:AL16,feb!H16:AL16,jan!H16:AL16)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mar!A17</f>
        <v>0</v>
      </c>
      <c r="B17" s="16">
        <f>mar!B17</f>
        <v>0</v>
      </c>
      <c r="C17" s="16">
        <f>mar!C17</f>
        <v>0</v>
      </c>
      <c r="D17" s="44">
        <f>mar!D17+G17</f>
        <v>0</v>
      </c>
      <c r="E17" s="72" t="e">
        <f>AVERAGE(H17:AL17,mar!H17:AL17,feb!H17:AL17,jan!H17:AL17)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mar!A18</f>
        <v>0</v>
      </c>
      <c r="B18" s="16">
        <f>mar!B18</f>
        <v>0</v>
      </c>
      <c r="C18" s="16">
        <f>mar!C18</f>
        <v>0</v>
      </c>
      <c r="D18" s="44">
        <f>mar!D18+G18</f>
        <v>0</v>
      </c>
      <c r="E18" s="72" t="e">
        <f>AVERAGE(H18:AL18,mar!H18:AL18,feb!H18:AL18,jan!H18:AL18)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mar!A19</f>
        <v>0</v>
      </c>
      <c r="B19" s="16">
        <f>mar!B19</f>
        <v>0</v>
      </c>
      <c r="C19" s="16">
        <f>mar!C19</f>
        <v>0</v>
      </c>
      <c r="D19" s="44">
        <f>mar!D19+G19</f>
        <v>0</v>
      </c>
      <c r="E19" s="72" t="e">
        <f>AVERAGE(H19:AL19,mar!H19:AL19,feb!H19:AL19,jan!H19:AL19)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mar!A20</f>
        <v>0</v>
      </c>
      <c r="B20" s="16">
        <f>mar!B20</f>
        <v>0</v>
      </c>
      <c r="C20" s="16">
        <f>mar!C20</f>
        <v>0</v>
      </c>
      <c r="D20" s="44">
        <f>mar!D20+G20</f>
        <v>0</v>
      </c>
      <c r="E20" s="72" t="e">
        <f>AVERAGE(H20:AL20,mar!H20:AL20,feb!H20:AL20,jan!H20:AL20)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mar!A21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mar!A22</f>
        <v>0</v>
      </c>
      <c r="B22" s="16">
        <f>mar!B22</f>
        <v>0</v>
      </c>
      <c r="C22" s="16">
        <f>mar!C22</f>
        <v>0</v>
      </c>
      <c r="D22" s="44">
        <f>mar!D22+G22</f>
        <v>0</v>
      </c>
      <c r="E22" s="72" t="e">
        <f>AVERAGE(H22:AL22,mar!H22:AL22,feb!H22:AL22,jan!H22:AL22)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mar!A23</f>
        <v>0</v>
      </c>
      <c r="B23" s="16">
        <f>mar!B23</f>
        <v>0</v>
      </c>
      <c r="C23" s="16">
        <f>mar!C23</f>
        <v>0</v>
      </c>
      <c r="D23" s="44">
        <f>mar!D23+G23</f>
        <v>0</v>
      </c>
      <c r="E23" s="72" t="e">
        <f>AVERAGE(H23:AL23,mar!H23:AL23,feb!H23:AL23,jan!H23:AL23)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mar!A24</f>
        <v>0</v>
      </c>
      <c r="B24" s="16">
        <f>mar!B24</f>
        <v>0</v>
      </c>
      <c r="C24" s="16">
        <f>mar!C24</f>
        <v>0</v>
      </c>
      <c r="D24" s="44">
        <f>mar!D24+G24</f>
        <v>0</v>
      </c>
      <c r="E24" s="72" t="e">
        <f>AVERAGE(H24:AL24,mar!H24:AL24,feb!H24:AL24,jan!H24:AL24)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mar!A25</f>
        <v>0</v>
      </c>
      <c r="B25" s="16">
        <f>mar!B25</f>
        <v>0</v>
      </c>
      <c r="C25" s="16">
        <f>mar!C25</f>
        <v>0</v>
      </c>
      <c r="D25" s="44">
        <f>mar!D25+G25</f>
        <v>0</v>
      </c>
      <c r="E25" s="72" t="e">
        <f>AVERAGE(H25:AL25,mar!H25:AL25,feb!H25:AL25,jan!H25:AL25)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mar!A26</f>
        <v>0</v>
      </c>
      <c r="B26" s="16">
        <f>mar!B26</f>
        <v>0</v>
      </c>
      <c r="C26" s="16">
        <f>mar!C26</f>
        <v>0</v>
      </c>
      <c r="D26" s="44">
        <f>mar!D26+G26</f>
        <v>0</v>
      </c>
      <c r="E26" s="72" t="e">
        <f>AVERAGE(H26:AL26,mar!H26:AL26,feb!H26:AL26,jan!H26:AL26)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5"/>
      <c r="B41" s="95"/>
      <c r="C41" s="95"/>
      <c r="D41" s="95"/>
      <c r="E41" s="95"/>
      <c r="F41" s="95"/>
      <c r="G41" s="9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95"/>
      <c r="B42" s="95"/>
      <c r="C42" s="95"/>
      <c r="D42" s="95"/>
      <c r="E42" s="95"/>
      <c r="F42" s="95"/>
      <c r="G42" s="9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scale="5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4" width="6" style="43" customWidth="1"/>
    <col min="5" max="7" width="5.81640625"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05"/>
      <c r="B1" s="68"/>
      <c r="C1" s="131"/>
      <c r="D1" s="131"/>
      <c r="E1" s="131"/>
      <c r="F1" s="131"/>
      <c r="G1" s="131"/>
      <c r="H1" s="69" t="s">
        <v>151</v>
      </c>
      <c r="I1" s="70"/>
      <c r="J1" s="70"/>
      <c r="K1" s="71"/>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66" s="7" customFormat="1" ht="98.25" customHeight="1" thickBot="1" x14ac:dyDescent="0.4">
      <c r="A2" s="83" t="s">
        <v>159</v>
      </c>
      <c r="B2" s="82" t="s">
        <v>160</v>
      </c>
      <c r="C2" s="88" t="s">
        <v>139</v>
      </c>
      <c r="D2" s="85" t="s">
        <v>140</v>
      </c>
      <c r="E2" s="85" t="s">
        <v>141</v>
      </c>
      <c r="F2" s="86"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apr!A3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apr!A4</f>
        <v>0</v>
      </c>
      <c r="B4" s="16">
        <f>apr!B4</f>
        <v>0</v>
      </c>
      <c r="C4" s="16">
        <f>apr!C4</f>
        <v>0</v>
      </c>
      <c r="D4" s="44">
        <f>apr!D4+G4</f>
        <v>0</v>
      </c>
      <c r="E4" s="72" t="e">
        <f>AVERAGE(H4:AL4,apr!H4:AL4,mar!H4:AL4,feb!H4:AL4,jan!H4:AL4)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apr!A5</f>
        <v>0</v>
      </c>
      <c r="B5" s="16">
        <f>apr!B5</f>
        <v>0</v>
      </c>
      <c r="C5" s="16">
        <f>apr!C5</f>
        <v>0</v>
      </c>
      <c r="D5" s="44">
        <f>apr!D5+G5</f>
        <v>0</v>
      </c>
      <c r="E5" s="72" t="e">
        <f>AVERAGE(H5:AL5,apr!H5:AL5,mar!H5:AL5,feb!H5:AL5,jan!H5:AL5)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apr!A6</f>
        <v>0</v>
      </c>
      <c r="B6" s="16">
        <f>apr!B6</f>
        <v>0</v>
      </c>
      <c r="C6" s="16">
        <f>apr!C6</f>
        <v>0</v>
      </c>
      <c r="D6" s="44">
        <f>apr!D6+G6</f>
        <v>0</v>
      </c>
      <c r="E6" s="72" t="e">
        <f>AVERAGE(H6:AL6,apr!H6:AL6,mar!H6:AL6,feb!H6:AL6,jan!H6:AL6)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apr!A7</f>
        <v>0</v>
      </c>
      <c r="B7" s="16">
        <f>apr!B7</f>
        <v>0</v>
      </c>
      <c r="C7" s="16">
        <f>apr!C7</f>
        <v>0</v>
      </c>
      <c r="D7" s="44">
        <f>apr!D7+G7</f>
        <v>0</v>
      </c>
      <c r="E7" s="72" t="e">
        <f>AVERAGE(H7:AL7,apr!H7:AL7,mar!H7:AL7,feb!H7:AL7,jan!H7:AL7)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apr!A8</f>
        <v>0</v>
      </c>
      <c r="B8" s="16">
        <f>apr!B8</f>
        <v>0</v>
      </c>
      <c r="C8" s="16">
        <f>apr!C8</f>
        <v>0</v>
      </c>
      <c r="D8" s="44">
        <f>apr!D8+G8</f>
        <v>0</v>
      </c>
      <c r="E8" s="72" t="e">
        <f>AVERAGE(H8:AL8,apr!H8:AL8,mar!H8:AL8,feb!H8:AL8,jan!H8:AL8)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apr!A9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apr!A10</f>
        <v>0</v>
      </c>
      <c r="B10" s="16">
        <f>apr!B10</f>
        <v>0</v>
      </c>
      <c r="C10" s="16">
        <f>apr!C10</f>
        <v>0</v>
      </c>
      <c r="D10" s="44">
        <f>apr!D10+G10</f>
        <v>0</v>
      </c>
      <c r="E10" s="72" t="e">
        <f>AVERAGE(H10:AL10,apr!H10:AL10,mar!H10:AL10,feb!H10:AL10,jan!H10:AL10)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apr!A11</f>
        <v>0</v>
      </c>
      <c r="B11" s="16">
        <f>apr!B11</f>
        <v>0</v>
      </c>
      <c r="C11" s="16">
        <f>apr!C11</f>
        <v>0</v>
      </c>
      <c r="D11" s="44">
        <f>apr!D11+G11</f>
        <v>0</v>
      </c>
      <c r="E11" s="72" t="e">
        <f>AVERAGE(H11:AL11,apr!H11:AL11,mar!H11:AL11,feb!H11:AL11,jan!H11:AL11)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apr!A12</f>
        <v>0</v>
      </c>
      <c r="B12" s="16">
        <f>apr!B12</f>
        <v>0</v>
      </c>
      <c r="C12" s="16">
        <f>apr!C12</f>
        <v>0</v>
      </c>
      <c r="D12" s="44">
        <f>apr!D12+G12</f>
        <v>0</v>
      </c>
      <c r="E12" s="72" t="e">
        <f>AVERAGE(H12:AL12,apr!H12:AL12,mar!H12:AL12,feb!H12:AL12,jan!H12:AL12)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apr!A13</f>
        <v>0</v>
      </c>
      <c r="B13" s="16">
        <f>apr!B13</f>
        <v>0</v>
      </c>
      <c r="C13" s="16">
        <f>apr!C13</f>
        <v>0</v>
      </c>
      <c r="D13" s="44">
        <f>apr!D13+G13</f>
        <v>0</v>
      </c>
      <c r="E13" s="72" t="e">
        <f>AVERAGE(H13:AL13,apr!H13:AL13,mar!H13:AL13,feb!H13:AL13,jan!H13:AL13)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apr!A14</f>
        <v>0</v>
      </c>
      <c r="B14" s="16">
        <f>apr!B14</f>
        <v>0</v>
      </c>
      <c r="C14" s="16">
        <f>apr!C14</f>
        <v>0</v>
      </c>
      <c r="D14" s="44">
        <f>apr!D14+G14</f>
        <v>0</v>
      </c>
      <c r="E14" s="72" t="e">
        <f>AVERAGE(H14:AL14,apr!H14:AL14,mar!H14:AL14,feb!H14:AL14,jan!H14:AL14)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apr!A15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apr!A16</f>
        <v>0</v>
      </c>
      <c r="B16" s="16">
        <f>apr!B16</f>
        <v>0</v>
      </c>
      <c r="C16" s="16">
        <f>apr!C16</f>
        <v>0</v>
      </c>
      <c r="D16" s="44">
        <f>apr!D16+G16</f>
        <v>0</v>
      </c>
      <c r="E16" s="72" t="e">
        <f>AVERAGE(H16:AL16,apr!H16:AL16,mar!H16:AL16,feb!H16:AL16,jan!H16:AL16)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apr!A17</f>
        <v>0</v>
      </c>
      <c r="B17" s="16">
        <f>apr!B17</f>
        <v>0</v>
      </c>
      <c r="C17" s="16">
        <f>apr!C17</f>
        <v>0</v>
      </c>
      <c r="D17" s="44">
        <f>apr!D17+G17</f>
        <v>0</v>
      </c>
      <c r="E17" s="72" t="e">
        <f>AVERAGE(H17:AL17,apr!H17:AL17,mar!H17:AL17,feb!H17:AL17,jan!H17:AL17)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apr!A18</f>
        <v>0</v>
      </c>
      <c r="B18" s="16">
        <f>apr!B18</f>
        <v>0</v>
      </c>
      <c r="C18" s="16">
        <f>apr!C18</f>
        <v>0</v>
      </c>
      <c r="D18" s="44">
        <f>apr!D18+G18</f>
        <v>0</v>
      </c>
      <c r="E18" s="72" t="e">
        <f>AVERAGE(H18:AL18,apr!H18:AL18,mar!H18:AL18,feb!H18:AL18,jan!H18:AL18)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apr!A19</f>
        <v>0</v>
      </c>
      <c r="B19" s="16">
        <f>apr!B19</f>
        <v>0</v>
      </c>
      <c r="C19" s="16">
        <f>apr!C19</f>
        <v>0</v>
      </c>
      <c r="D19" s="44">
        <f>apr!D19+G19</f>
        <v>0</v>
      </c>
      <c r="E19" s="72" t="e">
        <f>AVERAGE(H19:AL19,apr!H19:AL19,mar!H19:AL19,feb!H19:AL19,jan!H19:AL19)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apr!A20</f>
        <v>0</v>
      </c>
      <c r="B20" s="16">
        <f>apr!B20</f>
        <v>0</v>
      </c>
      <c r="C20" s="16">
        <f>apr!C20</f>
        <v>0</v>
      </c>
      <c r="D20" s="44">
        <f>apr!D20+G20</f>
        <v>0</v>
      </c>
      <c r="E20" s="72" t="e">
        <f>AVERAGE(H20:AL20,apr!H20:AL20,mar!H20:AL20,feb!H20:AL20,jan!H20:AL20)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apr!A21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apr!A22</f>
        <v>0</v>
      </c>
      <c r="B22" s="16">
        <f>apr!B22</f>
        <v>0</v>
      </c>
      <c r="C22" s="16">
        <f>apr!C22</f>
        <v>0</v>
      </c>
      <c r="D22" s="44">
        <f>apr!D22+G22</f>
        <v>0</v>
      </c>
      <c r="E22" s="72" t="e">
        <f>AVERAGE(H22:AL22,apr!H22:AL22,mar!H22:AL22,feb!H22:AL22,jan!H22:AL22)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apr!A23</f>
        <v>0</v>
      </c>
      <c r="B23" s="16">
        <f>apr!B23</f>
        <v>0</v>
      </c>
      <c r="C23" s="16">
        <f>apr!C23</f>
        <v>0</v>
      </c>
      <c r="D23" s="44">
        <f>apr!D23+G23</f>
        <v>0</v>
      </c>
      <c r="E23" s="72" t="e">
        <f>AVERAGE(H23:AL23,apr!H23:AL23,mar!H23:AL23,feb!H23:AL23,jan!H23:AL23)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apr!A24</f>
        <v>0</v>
      </c>
      <c r="B24" s="16">
        <f>apr!B24</f>
        <v>0</v>
      </c>
      <c r="C24" s="16">
        <f>apr!C24</f>
        <v>0</v>
      </c>
      <c r="D24" s="44">
        <f>apr!D24+G24</f>
        <v>0</v>
      </c>
      <c r="E24" s="72" t="e">
        <f>AVERAGE(H24:AL24,apr!H24:AL24,mar!H24:AL24,feb!H24:AL24,jan!H24:AL24)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apr!A25</f>
        <v>0</v>
      </c>
      <c r="B25" s="16">
        <f>apr!B25</f>
        <v>0</v>
      </c>
      <c r="C25" s="16">
        <f>apr!C25</f>
        <v>0</v>
      </c>
      <c r="D25" s="44">
        <f>apr!D25+G25</f>
        <v>0</v>
      </c>
      <c r="E25" s="72" t="e">
        <f>AVERAGE(H25:AL25,apr!H25:AL25,mar!H25:AL25,feb!H25:AL25,jan!H25:AL25)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apr!A26</f>
        <v>0</v>
      </c>
      <c r="B26" s="16">
        <f>apr!B26</f>
        <v>0</v>
      </c>
      <c r="C26" s="16">
        <f>apr!C26</f>
        <v>0</v>
      </c>
      <c r="D26" s="44">
        <f>apr!D26+G26</f>
        <v>0</v>
      </c>
      <c r="E26" s="72" t="e">
        <f>AVERAGE(H26:AL26,apr!H26:AL26,mar!H26:AL26,feb!H26:AL26,jan!H26:AL26)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36"/>
      <c r="D27" s="41"/>
      <c r="E27" s="41"/>
      <c r="F27" s="41"/>
      <c r="G27" s="41"/>
      <c r="BF27" s="12" t="s">
        <v>79</v>
      </c>
      <c r="BG27" s="9"/>
      <c r="BH27" s="12" t="s">
        <v>80</v>
      </c>
      <c r="BI27" s="9"/>
    </row>
    <row r="28" spans="1:61" x14ac:dyDescent="0.35">
      <c r="A28" s="36"/>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5"/>
      <c r="B41" s="95"/>
      <c r="C41" s="95"/>
      <c r="D41" s="95"/>
      <c r="E41" s="95"/>
      <c r="F41" s="95"/>
      <c r="G41" s="9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95"/>
      <c r="B42" s="95"/>
      <c r="C42" s="95"/>
      <c r="D42" s="95"/>
      <c r="E42" s="95"/>
      <c r="F42" s="95"/>
      <c r="G42" s="9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scale="52"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8" tint="0.39997558519241921"/>
  </sheetPr>
  <dimension ref="A1:BN42"/>
  <sheetViews>
    <sheetView showGridLines="0" showZeros="0" zoomScale="60" zoomScaleNormal="60" workbookViewId="0">
      <pane xSplit="7" ySplit="2" topLeftCell="H3" activePane="bottomRight" state="frozen"/>
      <selection pane="topRight" activeCell="H1" sqref="H1"/>
      <selection pane="bottomLeft" activeCell="A3" sqref="A3"/>
      <selection pane="bottomRight" activeCell="A3" sqref="A3:B3"/>
    </sheetView>
  </sheetViews>
  <sheetFormatPr defaultColWidth="8.81640625" defaultRowHeight="14.5" x14ac:dyDescent="0.35"/>
  <cols>
    <col min="1" max="1" width="56.7265625" style="2" customWidth="1"/>
    <col min="2" max="2" width="64.453125" style="2" customWidth="1"/>
    <col min="3" max="3" width="5.81640625" style="2" customWidth="1"/>
    <col min="4" max="5" width="6" style="43" customWidth="1"/>
    <col min="6" max="6" width="5.81640625" style="43" customWidth="1"/>
    <col min="7" max="7" width="6" style="43" customWidth="1"/>
    <col min="8" max="38" width="3.453125" style="2" customWidth="1"/>
    <col min="39" max="57" width="8.81640625" style="6"/>
    <col min="58" max="61" width="8.81640625" style="6" hidden="1" customWidth="1"/>
    <col min="62" max="66" width="8.81640625" style="13" customWidth="1"/>
    <col min="67" max="16384" width="8.81640625" style="6"/>
  </cols>
  <sheetData>
    <row r="1" spans="1:66" ht="25.5" customHeight="1" x14ac:dyDescent="0.45">
      <c r="A1" s="105"/>
      <c r="B1" s="68"/>
      <c r="C1" s="129"/>
      <c r="D1" s="129"/>
      <c r="E1" s="129"/>
      <c r="F1" s="129"/>
      <c r="G1" s="129"/>
      <c r="H1" s="15" t="s">
        <v>150</v>
      </c>
      <c r="K1" s="49"/>
    </row>
    <row r="2" spans="1:66" s="7" customFormat="1" ht="99" customHeight="1" thickBot="1" x14ac:dyDescent="0.4">
      <c r="A2" s="83" t="s">
        <v>159</v>
      </c>
      <c r="B2" s="81" t="s">
        <v>160</v>
      </c>
      <c r="C2" s="87" t="s">
        <v>139</v>
      </c>
      <c r="D2" s="85" t="s">
        <v>140</v>
      </c>
      <c r="E2" s="85" t="s">
        <v>141</v>
      </c>
      <c r="F2" s="85" t="s">
        <v>143</v>
      </c>
      <c r="G2" s="85" t="s">
        <v>142</v>
      </c>
      <c r="H2" s="24">
        <v>1</v>
      </c>
      <c r="I2" s="25">
        <v>2</v>
      </c>
      <c r="J2" s="25">
        <v>3</v>
      </c>
      <c r="K2" s="25">
        <v>4</v>
      </c>
      <c r="L2" s="25">
        <v>5</v>
      </c>
      <c r="M2" s="25">
        <v>6</v>
      </c>
      <c r="N2" s="25">
        <v>7</v>
      </c>
      <c r="O2" s="25">
        <v>8</v>
      </c>
      <c r="P2" s="25">
        <v>9</v>
      </c>
      <c r="Q2" s="25">
        <v>10</v>
      </c>
      <c r="R2" s="25">
        <v>11</v>
      </c>
      <c r="S2" s="25">
        <v>12</v>
      </c>
      <c r="T2" s="25">
        <v>13</v>
      </c>
      <c r="U2" s="25">
        <v>14</v>
      </c>
      <c r="V2" s="25">
        <v>15</v>
      </c>
      <c r="W2" s="25">
        <v>16</v>
      </c>
      <c r="X2" s="25">
        <v>17</v>
      </c>
      <c r="Y2" s="25">
        <v>18</v>
      </c>
      <c r="Z2" s="25">
        <v>19</v>
      </c>
      <c r="AA2" s="25">
        <v>20</v>
      </c>
      <c r="AB2" s="25">
        <v>21</v>
      </c>
      <c r="AC2" s="25">
        <v>22</v>
      </c>
      <c r="AD2" s="25">
        <v>23</v>
      </c>
      <c r="AE2" s="25">
        <v>24</v>
      </c>
      <c r="AF2" s="25">
        <v>25</v>
      </c>
      <c r="AG2" s="25">
        <v>26</v>
      </c>
      <c r="AH2" s="25">
        <v>27</v>
      </c>
      <c r="AI2" s="25">
        <v>28</v>
      </c>
      <c r="AJ2" s="25">
        <v>29</v>
      </c>
      <c r="AK2" s="25">
        <v>30</v>
      </c>
      <c r="AL2" s="25">
        <v>31</v>
      </c>
      <c r="BF2" s="8" t="s">
        <v>48</v>
      </c>
      <c r="BG2" s="8"/>
      <c r="BH2" s="8" t="s">
        <v>49</v>
      </c>
      <c r="BI2" s="8"/>
      <c r="BJ2" s="14"/>
      <c r="BK2" s="14"/>
      <c r="BL2" s="14"/>
      <c r="BM2" s="14"/>
      <c r="BN2" s="14"/>
    </row>
    <row r="3" spans="1:66" ht="20.5" customHeight="1" x14ac:dyDescent="0.35">
      <c r="A3" s="125" t="str">
        <f>maj!A3</f>
        <v>AKTIVITET:</v>
      </c>
      <c r="B3" s="126"/>
      <c r="C3" s="23"/>
      <c r="D3" s="37"/>
      <c r="E3" s="38"/>
      <c r="F3" s="39"/>
      <c r="G3" s="40"/>
      <c r="H3" s="106"/>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8"/>
      <c r="BF3" s="11" t="s">
        <v>50</v>
      </c>
      <c r="BG3" s="9"/>
      <c r="BH3" s="11" t="s">
        <v>51</v>
      </c>
      <c r="BI3" s="9"/>
    </row>
    <row r="4" spans="1:66" ht="20.5" customHeight="1" x14ac:dyDescent="0.35">
      <c r="A4" s="16">
        <f>maj!A4</f>
        <v>0</v>
      </c>
      <c r="B4" s="16">
        <f>maj!B4</f>
        <v>0</v>
      </c>
      <c r="C4" s="16">
        <f>maj!C4</f>
        <v>0</v>
      </c>
      <c r="D4" s="44">
        <f>maj!D4+G4</f>
        <v>0</v>
      </c>
      <c r="E4" s="72" t="e">
        <f>AVERAGE(H4:AL4,maj!H4:AL4,apr!H4:AL4,mar!H4:AL4,feb!H4:AL4,jan!H4:AL4)</f>
        <v>#DIV/0!</v>
      </c>
      <c r="F4" s="73" t="e">
        <f>AVERAGE(H4:AL4)</f>
        <v>#DIV/0!</v>
      </c>
      <c r="G4" s="46">
        <f>SUM(H4:AL4)</f>
        <v>0</v>
      </c>
      <c r="H4" s="2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7"/>
      <c r="BF4" s="12" t="s">
        <v>52</v>
      </c>
      <c r="BG4" s="9"/>
      <c r="BH4" s="12" t="s">
        <v>53</v>
      </c>
      <c r="BI4" s="9"/>
    </row>
    <row r="5" spans="1:66" ht="20.5" customHeight="1" x14ac:dyDescent="0.35">
      <c r="A5" s="16">
        <f>maj!A5</f>
        <v>0</v>
      </c>
      <c r="B5" s="16">
        <f>maj!B5</f>
        <v>0</v>
      </c>
      <c r="C5" s="16">
        <f>maj!C5</f>
        <v>0</v>
      </c>
      <c r="D5" s="44">
        <f>maj!D5+G5</f>
        <v>0</v>
      </c>
      <c r="E5" s="72" t="e">
        <f>AVERAGE(H5:AL5,maj!H5:AL5,apr!H5:AL5,mar!H5:AL5,feb!H5:AL5,jan!H5:AL5)</f>
        <v>#DIV/0!</v>
      </c>
      <c r="F5" s="73" t="e">
        <f>AVERAGE(H5:AL5)</f>
        <v>#DIV/0!</v>
      </c>
      <c r="G5" s="46">
        <f>SUM(H5:AL5)</f>
        <v>0</v>
      </c>
      <c r="H5" s="2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27"/>
      <c r="BF5" s="11" t="s">
        <v>54</v>
      </c>
      <c r="BG5" s="9"/>
      <c r="BH5" s="11" t="s">
        <v>55</v>
      </c>
      <c r="BI5" s="9"/>
    </row>
    <row r="6" spans="1:66" ht="20.5" customHeight="1" x14ac:dyDescent="0.35">
      <c r="A6" s="16">
        <f>maj!A6</f>
        <v>0</v>
      </c>
      <c r="B6" s="16">
        <f>maj!B6</f>
        <v>0</v>
      </c>
      <c r="C6" s="16">
        <f>maj!C6</f>
        <v>0</v>
      </c>
      <c r="D6" s="44">
        <f>maj!D6+G6</f>
        <v>0</v>
      </c>
      <c r="E6" s="72" t="e">
        <f>AVERAGE(H6:AL6,maj!H6:AL6,apr!H6:AL6,mar!H6:AL6,feb!H6:AL6,jan!H6:AL6)</f>
        <v>#DIV/0!</v>
      </c>
      <c r="F6" s="73" t="e">
        <f>AVERAGE(H6:AL6)</f>
        <v>#DIV/0!</v>
      </c>
      <c r="G6" s="46">
        <f>SUM(H6:AL6)</f>
        <v>0</v>
      </c>
      <c r="H6" s="2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27"/>
      <c r="BF6" s="12" t="s">
        <v>56</v>
      </c>
      <c r="BG6" s="9"/>
      <c r="BH6" s="12" t="s">
        <v>47</v>
      </c>
      <c r="BI6" s="9"/>
    </row>
    <row r="7" spans="1:66" ht="20.5" customHeight="1" x14ac:dyDescent="0.35">
      <c r="A7" s="16">
        <f>maj!A7</f>
        <v>0</v>
      </c>
      <c r="B7" s="16">
        <f>maj!B7</f>
        <v>0</v>
      </c>
      <c r="C7" s="16">
        <f>maj!C7</f>
        <v>0</v>
      </c>
      <c r="D7" s="44">
        <f>maj!D7+G7</f>
        <v>0</v>
      </c>
      <c r="E7" s="72" t="e">
        <f>AVERAGE(H7:AL7,maj!H7:AL7,apr!H7:AL7,mar!H7:AL7,feb!H7:AL7,jan!H7:AL7)</f>
        <v>#DIV/0!</v>
      </c>
      <c r="F7" s="73" t="e">
        <f>AVERAGE(H7:AL7)</f>
        <v>#DIV/0!</v>
      </c>
      <c r="G7" s="46">
        <f>SUM(H7:AL7)</f>
        <v>0</v>
      </c>
      <c r="H7" s="26"/>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27"/>
      <c r="BF7" s="11" t="s">
        <v>57</v>
      </c>
      <c r="BG7" s="9"/>
      <c r="BH7" s="11" t="s">
        <v>58</v>
      </c>
      <c r="BI7" s="9"/>
    </row>
    <row r="8" spans="1:66" ht="20.5" customHeight="1" x14ac:dyDescent="0.35">
      <c r="A8" s="16">
        <f>maj!A8</f>
        <v>0</v>
      </c>
      <c r="B8" s="16">
        <f>maj!B8</f>
        <v>0</v>
      </c>
      <c r="C8" s="16">
        <f>maj!C8</f>
        <v>0</v>
      </c>
      <c r="D8" s="44">
        <f>maj!D8+G8</f>
        <v>0</v>
      </c>
      <c r="E8" s="72" t="e">
        <f>AVERAGE(H8:AL8,maj!H8:AL8,apr!H8:AL8,mar!H8:AL8,feb!H8:AL8,jan!H8:AL8)</f>
        <v>#DIV/0!</v>
      </c>
      <c r="F8" s="73" t="e">
        <f>AVERAGE(H8:AL8)</f>
        <v>#DIV/0!</v>
      </c>
      <c r="G8" s="46">
        <f>SUM(H8:AL8)</f>
        <v>0</v>
      </c>
      <c r="H8" s="2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27"/>
      <c r="BF8" s="11"/>
      <c r="BG8" s="9"/>
      <c r="BH8" s="11"/>
      <c r="BI8" s="9"/>
    </row>
    <row r="9" spans="1:66" ht="20.5" customHeight="1" x14ac:dyDescent="0.35">
      <c r="A9" s="127" t="str">
        <f>maj!A9</f>
        <v>AKTIVITET:</v>
      </c>
      <c r="B9" s="127"/>
      <c r="C9" s="22"/>
      <c r="D9" s="47"/>
      <c r="E9" s="74"/>
      <c r="F9" s="74"/>
      <c r="G9" s="48"/>
      <c r="H9" s="2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29"/>
      <c r="BF9" s="11" t="s">
        <v>131</v>
      </c>
      <c r="BG9" s="9"/>
      <c r="BH9" s="11" t="s">
        <v>124</v>
      </c>
      <c r="BI9" s="9"/>
    </row>
    <row r="10" spans="1:66" ht="20.5" customHeight="1" x14ac:dyDescent="0.35">
      <c r="A10" s="16">
        <f>maj!A10</f>
        <v>0</v>
      </c>
      <c r="B10" s="16">
        <f>maj!B10</f>
        <v>0</v>
      </c>
      <c r="C10" s="16">
        <f>maj!C10</f>
        <v>0</v>
      </c>
      <c r="D10" s="44">
        <f>maj!D10+G10</f>
        <v>0</v>
      </c>
      <c r="E10" s="72" t="e">
        <f>AVERAGE(H10:AL10,maj!H10:AL10,apr!H10:AL10,mar!H10:AL10,feb!H10:AL10,jan!H10:AL10)</f>
        <v>#DIV/0!</v>
      </c>
      <c r="F10" s="73" t="e">
        <f>AVERAGE(H10:AL10)</f>
        <v>#DIV/0!</v>
      </c>
      <c r="G10" s="46">
        <f>SUM(H10:AL10)</f>
        <v>0</v>
      </c>
      <c r="H10" s="2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9"/>
      <c r="BF10" s="12" t="s">
        <v>132</v>
      </c>
      <c r="BG10" s="9"/>
      <c r="BH10" s="12" t="s">
        <v>125</v>
      </c>
      <c r="BI10" s="9"/>
    </row>
    <row r="11" spans="1:66" ht="20.5" customHeight="1" x14ac:dyDescent="0.35">
      <c r="A11" s="16">
        <f>maj!A11</f>
        <v>0</v>
      </c>
      <c r="B11" s="16">
        <f>maj!B11</f>
        <v>0</v>
      </c>
      <c r="C11" s="16">
        <f>maj!C11</f>
        <v>0</v>
      </c>
      <c r="D11" s="44">
        <f>maj!D11+G11</f>
        <v>0</v>
      </c>
      <c r="E11" s="72" t="e">
        <f>AVERAGE(H11:AL11,maj!H11:AL11,apr!H11:AL11,mar!H11:AL11,feb!H11:AL11,jan!H11:AL11)</f>
        <v>#DIV/0!</v>
      </c>
      <c r="F11" s="73" t="e">
        <f>AVERAGE(H11:AL11)</f>
        <v>#DIV/0!</v>
      </c>
      <c r="G11" s="46">
        <f>SUM(H11:AL11)</f>
        <v>0</v>
      </c>
      <c r="H11" s="2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29"/>
      <c r="BF11" s="11" t="s">
        <v>59</v>
      </c>
      <c r="BG11" s="9"/>
      <c r="BH11" s="11" t="s">
        <v>60</v>
      </c>
      <c r="BI11" s="9"/>
    </row>
    <row r="12" spans="1:66" ht="20.5" customHeight="1" x14ac:dyDescent="0.35">
      <c r="A12" s="16">
        <f>maj!A12</f>
        <v>0</v>
      </c>
      <c r="B12" s="16">
        <f>maj!B12</f>
        <v>0</v>
      </c>
      <c r="C12" s="16">
        <f>maj!C12</f>
        <v>0</v>
      </c>
      <c r="D12" s="44">
        <f>maj!D12+G12</f>
        <v>0</v>
      </c>
      <c r="E12" s="72" t="e">
        <f>AVERAGE(H12:AL12,maj!H12:AL12,apr!H12:AL12,mar!H12:AL12,feb!H12:AL12,jan!H12:AL12)</f>
        <v>#DIV/0!</v>
      </c>
      <c r="F12" s="73" t="e">
        <f>AVERAGE(H12:AL12)</f>
        <v>#DIV/0!</v>
      </c>
      <c r="G12" s="46">
        <f>SUM(H12:AL12)</f>
        <v>0</v>
      </c>
      <c r="H12" s="2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9"/>
      <c r="BF12" s="12" t="s">
        <v>61</v>
      </c>
      <c r="BG12" s="9"/>
      <c r="BH12" s="12" t="s">
        <v>62</v>
      </c>
      <c r="BI12" s="9"/>
    </row>
    <row r="13" spans="1:66" ht="20.5" customHeight="1" x14ac:dyDescent="0.35">
      <c r="A13" s="16">
        <f>maj!A13</f>
        <v>0</v>
      </c>
      <c r="B13" s="16">
        <f>maj!B13</f>
        <v>0</v>
      </c>
      <c r="C13" s="16">
        <f>maj!C13</f>
        <v>0</v>
      </c>
      <c r="D13" s="44">
        <f>maj!D13+G13</f>
        <v>0</v>
      </c>
      <c r="E13" s="72" t="e">
        <f>AVERAGE(H13:AL13,maj!H13:AL13,apr!H13:AL13,mar!H13:AL13,feb!H13:AL13,jan!H13:AL13)</f>
        <v>#DIV/0!</v>
      </c>
      <c r="F13" s="73" t="e">
        <f>AVERAGE(H13:AL13)</f>
        <v>#DIV/0!</v>
      </c>
      <c r="G13" s="46">
        <f>SUM(H13:AL13)</f>
        <v>0</v>
      </c>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29"/>
      <c r="BF13" s="11" t="s">
        <v>63</v>
      </c>
      <c r="BG13" s="9"/>
      <c r="BH13" s="11" t="s">
        <v>64</v>
      </c>
      <c r="BI13" s="9"/>
    </row>
    <row r="14" spans="1:66" ht="20.5" customHeight="1" x14ac:dyDescent="0.35">
      <c r="A14" s="16">
        <f>maj!A14</f>
        <v>0</v>
      </c>
      <c r="B14" s="16">
        <f>maj!B14</f>
        <v>0</v>
      </c>
      <c r="C14" s="16">
        <f>maj!C14</f>
        <v>0</v>
      </c>
      <c r="D14" s="44">
        <f>maj!D14+G14</f>
        <v>0</v>
      </c>
      <c r="E14" s="72" t="e">
        <f>AVERAGE(H14:AL14,maj!H14:AL14,apr!H14:AL14,mar!H14:AL14,feb!H14:AL14,jan!H14:AL14)</f>
        <v>#DIV/0!</v>
      </c>
      <c r="F14" s="73" t="e">
        <f>AVERAGE(H14:AL14)</f>
        <v>#DIV/0!</v>
      </c>
      <c r="G14" s="46">
        <f>SUM(H14:AL14)</f>
        <v>0</v>
      </c>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29"/>
      <c r="BF14" s="12" t="s">
        <v>65</v>
      </c>
      <c r="BG14" s="9"/>
      <c r="BH14" s="12" t="s">
        <v>66</v>
      </c>
      <c r="BI14" s="9"/>
    </row>
    <row r="15" spans="1:66" ht="20.5" customHeight="1" x14ac:dyDescent="0.35">
      <c r="A15" s="127" t="str">
        <f>maj!A15</f>
        <v>AKTIVITET:</v>
      </c>
      <c r="B15" s="127"/>
      <c r="C15" s="22"/>
      <c r="D15" s="47"/>
      <c r="E15" s="74"/>
      <c r="F15" s="74"/>
      <c r="G15" s="48"/>
      <c r="H15" s="2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29"/>
      <c r="BF15" s="11" t="s">
        <v>67</v>
      </c>
      <c r="BG15" s="9"/>
      <c r="BH15" s="11" t="s">
        <v>68</v>
      </c>
      <c r="BI15" s="9"/>
    </row>
    <row r="16" spans="1:66" ht="20.5" customHeight="1" x14ac:dyDescent="0.35">
      <c r="A16" s="16">
        <f>maj!A16</f>
        <v>0</v>
      </c>
      <c r="B16" s="16">
        <f>maj!B16</f>
        <v>0</v>
      </c>
      <c r="C16" s="16">
        <f>maj!C16</f>
        <v>0</v>
      </c>
      <c r="D16" s="44">
        <f>maj!D16+G16</f>
        <v>0</v>
      </c>
      <c r="E16" s="72" t="e">
        <f>AVERAGE(H16:AL16,maj!H16:AL16,apr!H16:AL16,mar!H16:AL16,feb!H16:AL16,jan!H16:AL16)</f>
        <v>#DIV/0!</v>
      </c>
      <c r="F16" s="73" t="e">
        <f>AVERAGE(H16:AL16)</f>
        <v>#DIV/0!</v>
      </c>
      <c r="G16" s="46">
        <f>SUM(H16:AL16)</f>
        <v>0</v>
      </c>
      <c r="H16" s="2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9"/>
      <c r="BF16" s="12" t="s">
        <v>69</v>
      </c>
      <c r="BG16" s="9"/>
      <c r="BH16" s="12" t="s">
        <v>70</v>
      </c>
      <c r="BI16" s="9"/>
    </row>
    <row r="17" spans="1:61" ht="20.5" customHeight="1" x14ac:dyDescent="0.35">
      <c r="A17" s="16">
        <f>maj!A17</f>
        <v>0</v>
      </c>
      <c r="B17" s="16">
        <f>maj!B17</f>
        <v>0</v>
      </c>
      <c r="C17" s="16">
        <f>maj!C17</f>
        <v>0</v>
      </c>
      <c r="D17" s="44">
        <f>maj!D17+G17</f>
        <v>0</v>
      </c>
      <c r="E17" s="72" t="e">
        <f>AVERAGE(H17:AL17,maj!H17:AL17,apr!H17:AL17,mar!H17:AL17,feb!H17:AL17,jan!H17:AL17)</f>
        <v>#DIV/0!</v>
      </c>
      <c r="F17" s="73" t="e">
        <f>AVERAGE(H17:AL17)</f>
        <v>#DIV/0!</v>
      </c>
      <c r="G17" s="46">
        <f>SUM(H17:AL17)</f>
        <v>0</v>
      </c>
      <c r="H17" s="2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9"/>
      <c r="BF17" s="11" t="s">
        <v>71</v>
      </c>
      <c r="BG17" s="9"/>
      <c r="BH17" s="11" t="s">
        <v>72</v>
      </c>
      <c r="BI17" s="9"/>
    </row>
    <row r="18" spans="1:61" ht="20.5" customHeight="1" x14ac:dyDescent="0.35">
      <c r="A18" s="16">
        <f>maj!A18</f>
        <v>0</v>
      </c>
      <c r="B18" s="16">
        <f>maj!B18</f>
        <v>0</v>
      </c>
      <c r="C18" s="16">
        <f>maj!C18</f>
        <v>0</v>
      </c>
      <c r="D18" s="44">
        <f>maj!D18+G18</f>
        <v>0</v>
      </c>
      <c r="E18" s="72" t="e">
        <f>AVERAGE(H18:AL18,maj!H18:AL18,apr!H18:AL18,mar!H18:AL18,feb!H18:AL18,jan!H18:AL18)</f>
        <v>#DIV/0!</v>
      </c>
      <c r="F18" s="73" t="e">
        <f>AVERAGE(H18:AL18)</f>
        <v>#DIV/0!</v>
      </c>
      <c r="G18" s="46">
        <f>SUM(H18:AL18)</f>
        <v>0</v>
      </c>
      <c r="H18" s="2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9"/>
      <c r="BF18" s="12" t="s">
        <v>73</v>
      </c>
      <c r="BG18" s="9"/>
      <c r="BH18" s="12" t="s">
        <v>74</v>
      </c>
      <c r="BI18" s="9"/>
    </row>
    <row r="19" spans="1:61" ht="20.5" customHeight="1" x14ac:dyDescent="0.35">
      <c r="A19" s="16">
        <f>maj!A19</f>
        <v>0</v>
      </c>
      <c r="B19" s="16">
        <f>maj!B19</f>
        <v>0</v>
      </c>
      <c r="C19" s="16">
        <f>maj!C19</f>
        <v>0</v>
      </c>
      <c r="D19" s="44">
        <f>maj!D19+G19</f>
        <v>0</v>
      </c>
      <c r="E19" s="72" t="e">
        <f>AVERAGE(H19:AL19,maj!H19:AL19,apr!H19:AL19,mar!H19:AL19,feb!H19:AL19,jan!H19:AL19)</f>
        <v>#DIV/0!</v>
      </c>
      <c r="F19" s="73" t="e">
        <f>AVERAGE(H19:AL19)</f>
        <v>#DIV/0!</v>
      </c>
      <c r="G19" s="46">
        <f>SUM(H19:AL19)</f>
        <v>0</v>
      </c>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29"/>
      <c r="BF19" s="11" t="s">
        <v>75</v>
      </c>
      <c r="BG19" s="9"/>
      <c r="BH19" s="11" t="s">
        <v>76</v>
      </c>
      <c r="BI19" s="9"/>
    </row>
    <row r="20" spans="1:61" ht="20.5" customHeight="1" x14ac:dyDescent="0.35">
      <c r="A20" s="16">
        <f>maj!A20</f>
        <v>0</v>
      </c>
      <c r="B20" s="16">
        <f>maj!B20</f>
        <v>0</v>
      </c>
      <c r="C20" s="16">
        <f>maj!C20</f>
        <v>0</v>
      </c>
      <c r="D20" s="44">
        <f>maj!D20+G20</f>
        <v>0</v>
      </c>
      <c r="E20" s="72" t="e">
        <f>AVERAGE(H20:AL20,maj!H20:AL20,apr!H20:AL20,mar!H20:AL20,feb!H20:AL20,jan!H20:AL20)</f>
        <v>#DIV/0!</v>
      </c>
      <c r="F20" s="73" t="e">
        <f>AVERAGE(H20:AL20)</f>
        <v>#DIV/0!</v>
      </c>
      <c r="G20" s="46">
        <f>SUM(H20:AL20)</f>
        <v>0</v>
      </c>
      <c r="H20" s="28"/>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29"/>
      <c r="BF20" s="12" t="s">
        <v>133</v>
      </c>
      <c r="BG20" s="9"/>
      <c r="BH20" s="12" t="s">
        <v>126</v>
      </c>
      <c r="BI20" s="9"/>
    </row>
    <row r="21" spans="1:61" ht="20.5" customHeight="1" x14ac:dyDescent="0.35">
      <c r="A21" s="127" t="str">
        <f>maj!A21</f>
        <v xml:space="preserve">AKTIVITET: </v>
      </c>
      <c r="B21" s="127"/>
      <c r="C21" s="22"/>
      <c r="D21" s="47"/>
      <c r="E21" s="74"/>
      <c r="F21" s="74"/>
      <c r="G21" s="47"/>
      <c r="H21" s="2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9"/>
      <c r="BF21" s="11" t="s">
        <v>134</v>
      </c>
      <c r="BG21" s="9"/>
      <c r="BH21" s="11" t="s">
        <v>127</v>
      </c>
      <c r="BI21" s="9"/>
    </row>
    <row r="22" spans="1:61" ht="20.5" customHeight="1" x14ac:dyDescent="0.35">
      <c r="A22" s="16">
        <f>maj!A22</f>
        <v>0</v>
      </c>
      <c r="B22" s="16">
        <f>maj!B22</f>
        <v>0</v>
      </c>
      <c r="C22" s="16">
        <f>maj!C22</f>
        <v>0</v>
      </c>
      <c r="D22" s="44">
        <f>maj!D22+G22</f>
        <v>0</v>
      </c>
      <c r="E22" s="72" t="e">
        <f>AVERAGE(H22:AL22,maj!H22:AL22,apr!H22:AL22,mar!H22:AL22,feb!H22:AL22,jan!H22:AL22)</f>
        <v>#DIV/0!</v>
      </c>
      <c r="F22" s="73" t="e">
        <f>AVERAGE(H22:AL22)</f>
        <v>#DIV/0!</v>
      </c>
      <c r="G22" s="46">
        <f>SUM(H22:AL22)</f>
        <v>0</v>
      </c>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29"/>
      <c r="BF22" s="12" t="s">
        <v>135</v>
      </c>
      <c r="BG22" s="9"/>
      <c r="BH22" s="12" t="s">
        <v>128</v>
      </c>
      <c r="BI22" s="9"/>
    </row>
    <row r="23" spans="1:61" ht="20.5" customHeight="1" x14ac:dyDescent="0.35">
      <c r="A23" s="16">
        <f>maj!A23</f>
        <v>0</v>
      </c>
      <c r="B23" s="16">
        <f>maj!B23</f>
        <v>0</v>
      </c>
      <c r="C23" s="16">
        <f>maj!C23</f>
        <v>0</v>
      </c>
      <c r="D23" s="44">
        <f>maj!D23+G23</f>
        <v>0</v>
      </c>
      <c r="E23" s="72" t="e">
        <f>AVERAGE(H23:AL23,maj!H23:AL23,apr!H23:AL23,mar!H23:AL23,feb!H23:AL23,jan!H23:AL23)</f>
        <v>#DIV/0!</v>
      </c>
      <c r="F23" s="73" t="e">
        <f>AVERAGE(H23:AL23)</f>
        <v>#DIV/0!</v>
      </c>
      <c r="G23" s="46">
        <f>SUM(H23:AL23)</f>
        <v>0</v>
      </c>
      <c r="H23" s="28"/>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29"/>
      <c r="BF23" s="11" t="s">
        <v>136</v>
      </c>
      <c r="BG23" s="9"/>
      <c r="BH23" s="11" t="s">
        <v>129</v>
      </c>
      <c r="BI23" s="9"/>
    </row>
    <row r="24" spans="1:61" ht="20.5" customHeight="1" x14ac:dyDescent="0.35">
      <c r="A24" s="16">
        <f>maj!A24</f>
        <v>0</v>
      </c>
      <c r="B24" s="16">
        <f>maj!B24</f>
        <v>0</v>
      </c>
      <c r="C24" s="16">
        <f>maj!C24</f>
        <v>0</v>
      </c>
      <c r="D24" s="44">
        <f>maj!D24+G24</f>
        <v>0</v>
      </c>
      <c r="E24" s="72" t="e">
        <f>AVERAGE(H24:AL24,maj!H24:AL24,apr!H24:AL24,mar!H24:AL24,feb!H24:AL24,jan!H24:AL24)</f>
        <v>#DIV/0!</v>
      </c>
      <c r="F24" s="73" t="e">
        <f>AVERAGE(H24:AL24)</f>
        <v>#DIV/0!</v>
      </c>
      <c r="G24" s="46">
        <f>SUM(H24:AL24)</f>
        <v>0</v>
      </c>
      <c r="H24" s="28"/>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9"/>
      <c r="BF24" s="12" t="s">
        <v>137</v>
      </c>
      <c r="BG24" s="9"/>
      <c r="BH24" s="12" t="s">
        <v>130</v>
      </c>
      <c r="BI24" s="9"/>
    </row>
    <row r="25" spans="1:61" ht="20.5" customHeight="1" x14ac:dyDescent="0.35">
      <c r="A25" s="16">
        <f>maj!A25</f>
        <v>0</v>
      </c>
      <c r="B25" s="16">
        <f>maj!B25</f>
        <v>0</v>
      </c>
      <c r="C25" s="16">
        <f>maj!C25</f>
        <v>0</v>
      </c>
      <c r="D25" s="44">
        <f>maj!D25+G25</f>
        <v>0</v>
      </c>
      <c r="E25" s="72" t="e">
        <f>AVERAGE(H25:AL25,maj!H25:AL25,apr!H25:AL25,mar!H25:AL25,feb!H25:AL25,jan!H25:AL25)</f>
        <v>#DIV/0!</v>
      </c>
      <c r="F25" s="73" t="e">
        <f>AVERAGE(H25:AL25)</f>
        <v>#DIV/0!</v>
      </c>
      <c r="G25" s="46">
        <f>SUM(H25:AL25)</f>
        <v>0</v>
      </c>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20"/>
      <c r="BF25" s="12"/>
      <c r="BG25" s="9"/>
      <c r="BH25" s="12"/>
      <c r="BI25" s="9"/>
    </row>
    <row r="26" spans="1:61" ht="20.5" customHeight="1" thickBot="1" x14ac:dyDescent="0.4">
      <c r="A26" s="16">
        <f>maj!A26</f>
        <v>0</v>
      </c>
      <c r="B26" s="16">
        <f>maj!B26</f>
        <v>0</v>
      </c>
      <c r="C26" s="16">
        <f>maj!C26</f>
        <v>0</v>
      </c>
      <c r="D26" s="44">
        <f>maj!D26+G26</f>
        <v>0</v>
      </c>
      <c r="E26" s="72" t="e">
        <f>AVERAGE(H26:AL26,maj!H26:AL26,apr!H26:AL26,mar!H26:AL26,feb!H26:AL26,jan!H26:AL26)</f>
        <v>#DIV/0!</v>
      </c>
      <c r="F26" s="73" t="e">
        <f>AVERAGE(H26:AL26)</f>
        <v>#DIV/0!</v>
      </c>
      <c r="G26" s="46">
        <f>SUM(H26:AL26)</f>
        <v>0</v>
      </c>
      <c r="H26" s="3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2"/>
      <c r="BF26" s="11" t="s">
        <v>77</v>
      </c>
      <c r="BG26" s="9"/>
      <c r="BH26" s="11" t="s">
        <v>78</v>
      </c>
      <c r="BI26" s="9"/>
    </row>
    <row r="27" spans="1:61" x14ac:dyDescent="0.35">
      <c r="A27" s="99"/>
      <c r="B27" s="100"/>
      <c r="D27" s="41"/>
      <c r="E27" s="41"/>
      <c r="F27" s="41"/>
      <c r="G27" s="41"/>
      <c r="BF27" s="12" t="s">
        <v>79</v>
      </c>
      <c r="BG27" s="9"/>
      <c r="BH27" s="12" t="s">
        <v>80</v>
      </c>
      <c r="BI27" s="9"/>
    </row>
    <row r="28" spans="1:61" x14ac:dyDescent="0.35">
      <c r="A28" s="101"/>
      <c r="B28" s="35"/>
      <c r="C28" s="35"/>
      <c r="D28" s="42"/>
      <c r="E28" s="42"/>
      <c r="F28" s="42"/>
      <c r="G28" s="42"/>
      <c r="BF28" s="11" t="s">
        <v>81</v>
      </c>
      <c r="BG28" s="9"/>
      <c r="BH28" s="11" t="s">
        <v>82</v>
      </c>
      <c r="BI28" s="9"/>
    </row>
    <row r="29" spans="1:61" x14ac:dyDescent="0.35">
      <c r="A29" s="95"/>
      <c r="B29" s="95"/>
      <c r="C29" s="95"/>
      <c r="D29" s="95"/>
      <c r="E29" s="95"/>
      <c r="F29" s="95"/>
      <c r="G29" s="9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BF29" s="12" t="s">
        <v>83</v>
      </c>
      <c r="BG29" s="9"/>
      <c r="BH29" s="12" t="s">
        <v>84</v>
      </c>
      <c r="BI29" s="9"/>
    </row>
    <row r="30" spans="1:61" x14ac:dyDescent="0.35">
      <c r="A30" s="95"/>
      <c r="B30" s="95"/>
      <c r="C30" s="95"/>
      <c r="D30" s="95"/>
      <c r="E30" s="95"/>
      <c r="F30" s="95"/>
      <c r="G30" s="9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BF30" s="11" t="s">
        <v>85</v>
      </c>
      <c r="BG30" s="9"/>
      <c r="BH30" s="11" t="s">
        <v>86</v>
      </c>
      <c r="BI30" s="9"/>
    </row>
    <row r="31" spans="1:61" x14ac:dyDescent="0.35">
      <c r="A31" s="95"/>
      <c r="B31" s="95"/>
      <c r="C31" s="95"/>
      <c r="D31" s="95"/>
      <c r="E31" s="95"/>
      <c r="F31" s="95"/>
      <c r="G31" s="9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BF31" s="12" t="s">
        <v>87</v>
      </c>
      <c r="BG31" s="9"/>
      <c r="BH31" s="12" t="s">
        <v>88</v>
      </c>
      <c r="BI31" s="9"/>
    </row>
    <row r="32" spans="1:61" x14ac:dyDescent="0.35">
      <c r="A32" s="95"/>
      <c r="B32" s="95"/>
      <c r="C32" s="95"/>
      <c r="D32" s="95"/>
      <c r="E32" s="95"/>
      <c r="F32" s="95"/>
      <c r="G32" s="9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BF32" s="11" t="s">
        <v>89</v>
      </c>
      <c r="BG32" s="9"/>
      <c r="BH32" s="11" t="s">
        <v>90</v>
      </c>
      <c r="BI32" s="9"/>
    </row>
    <row r="33" spans="1:61" x14ac:dyDescent="0.35">
      <c r="A33" s="95"/>
      <c r="B33" s="95"/>
      <c r="C33" s="95"/>
      <c r="D33" s="95"/>
      <c r="E33" s="95"/>
      <c r="F33" s="95"/>
      <c r="G33" s="9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BF33" s="12" t="s">
        <v>91</v>
      </c>
      <c r="BG33" s="9"/>
      <c r="BH33" s="12" t="s">
        <v>92</v>
      </c>
      <c r="BI33" s="9"/>
    </row>
    <row r="34" spans="1:61" x14ac:dyDescent="0.35">
      <c r="A34" s="95"/>
      <c r="B34" s="95"/>
      <c r="C34" s="95"/>
      <c r="D34" s="95"/>
      <c r="E34" s="95"/>
      <c r="F34" s="95"/>
      <c r="G34" s="9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BF34" s="11" t="s">
        <v>93</v>
      </c>
      <c r="BG34" s="9"/>
      <c r="BH34" s="11" t="s">
        <v>94</v>
      </c>
      <c r="BI34" s="9"/>
    </row>
    <row r="35" spans="1:61" x14ac:dyDescent="0.35">
      <c r="A35" s="95"/>
      <c r="B35" s="95"/>
      <c r="C35" s="95"/>
      <c r="D35" s="95"/>
      <c r="E35" s="95"/>
      <c r="F35" s="95"/>
      <c r="G35" s="9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BF35" s="12" t="s">
        <v>95</v>
      </c>
      <c r="BG35" s="9"/>
      <c r="BH35" s="12" t="s">
        <v>96</v>
      </c>
      <c r="BI35" s="9"/>
    </row>
    <row r="36" spans="1:61" x14ac:dyDescent="0.35">
      <c r="A36" s="95"/>
      <c r="B36" s="95"/>
      <c r="C36" s="95"/>
      <c r="D36" s="95"/>
      <c r="E36" s="95"/>
      <c r="F36" s="95"/>
      <c r="G36" s="9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BF36" s="11" t="s">
        <v>97</v>
      </c>
      <c r="BG36" s="9"/>
      <c r="BH36" s="11" t="s">
        <v>98</v>
      </c>
      <c r="BI36" s="9"/>
    </row>
    <row r="37" spans="1:61" x14ac:dyDescent="0.35">
      <c r="A37" s="95"/>
      <c r="B37" s="95"/>
      <c r="C37" s="95"/>
      <c r="D37" s="95"/>
      <c r="E37" s="95"/>
      <c r="F37" s="95"/>
      <c r="G37" s="9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BF37" s="12" t="s">
        <v>99</v>
      </c>
      <c r="BG37" s="9"/>
      <c r="BH37" s="12" t="s">
        <v>100</v>
      </c>
      <c r="BI37" s="9"/>
    </row>
    <row r="38" spans="1:61" x14ac:dyDescent="0.35">
      <c r="A38" s="95"/>
      <c r="B38" s="95"/>
      <c r="C38" s="95"/>
      <c r="D38" s="95"/>
      <c r="E38" s="95"/>
      <c r="F38" s="95"/>
      <c r="G38" s="9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BF38" s="11" t="s">
        <v>101</v>
      </c>
      <c r="BG38" s="9"/>
      <c r="BH38" s="11" t="s">
        <v>102</v>
      </c>
      <c r="BI38" s="9"/>
    </row>
    <row r="39" spans="1:61" x14ac:dyDescent="0.35">
      <c r="A39" s="95"/>
      <c r="B39" s="95"/>
      <c r="C39" s="95"/>
      <c r="D39" s="95"/>
      <c r="E39" s="95"/>
      <c r="F39" s="95"/>
      <c r="G39" s="9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BF39" s="12" t="s">
        <v>103</v>
      </c>
      <c r="BG39" s="9"/>
      <c r="BH39" s="12" t="s">
        <v>104</v>
      </c>
      <c r="BI39" s="9"/>
    </row>
    <row r="40" spans="1:61" x14ac:dyDescent="0.35">
      <c r="A40" s="95"/>
      <c r="B40" s="95"/>
      <c r="C40" s="95"/>
      <c r="D40" s="95"/>
      <c r="E40" s="95"/>
      <c r="F40" s="95"/>
      <c r="G40" s="9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F40" s="11" t="s">
        <v>105</v>
      </c>
      <c r="BG40" s="9"/>
      <c r="BH40" s="11" t="s">
        <v>106</v>
      </c>
      <c r="BI40" s="9"/>
    </row>
    <row r="41" spans="1:61" x14ac:dyDescent="0.35">
      <c r="A41" s="95"/>
      <c r="B41" s="95"/>
      <c r="C41" s="95"/>
      <c r="D41" s="95"/>
      <c r="E41" s="95"/>
      <c r="F41" s="95"/>
      <c r="G41" s="9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BF41" s="9"/>
      <c r="BG41" s="9"/>
      <c r="BH41" s="12" t="s">
        <v>107</v>
      </c>
      <c r="BI41" s="9"/>
    </row>
    <row r="42" spans="1:61" x14ac:dyDescent="0.35">
      <c r="A42" s="95"/>
      <c r="B42" s="95"/>
      <c r="C42" s="95"/>
      <c r="D42" s="95"/>
      <c r="E42" s="95"/>
      <c r="F42" s="95"/>
      <c r="G42" s="9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BF42" s="9"/>
      <c r="BG42" s="9"/>
      <c r="BH42" s="11" t="s">
        <v>108</v>
      </c>
      <c r="BI42" s="9"/>
    </row>
  </sheetData>
  <sheetProtection sheet="1" objects="1" scenarios="1" selectLockedCells="1"/>
  <mergeCells count="5">
    <mergeCell ref="C1:G1"/>
    <mergeCell ref="A3:B3"/>
    <mergeCell ref="A9:B9"/>
    <mergeCell ref="A15:B15"/>
    <mergeCell ref="A21:B21"/>
  </mergeCells>
  <dataValidations count="2">
    <dataValidation type="list" allowBlank="1" showErrorMessage="1" sqref="B1">
      <formula1>$BI$4:$BI$34</formula1>
    </dataValidation>
    <dataValidation type="list" allowBlank="1" showInputMessage="1" showErrorMessage="1" sqref="B3">
      <formula1>$BG$5:$BG$39</formula1>
    </dataValidation>
  </dataValidations>
  <pageMargins left="0.7" right="0.7" top="0.75" bottom="0.75" header="0.3" footer="0.3"/>
  <pageSetup scale="52"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Navngivne områder</vt:lpstr>
      </vt:variant>
      <vt:variant>
        <vt:i4>21</vt:i4>
      </vt:variant>
    </vt:vector>
  </HeadingPairs>
  <TitlesOfParts>
    <vt:vector size="37" baseType="lpstr">
      <vt:lpstr>Ark1</vt:lpstr>
      <vt:lpstr>Vejledning</vt:lpstr>
      <vt:lpstr>Eksempel</vt:lpstr>
      <vt:lpstr>jan</vt:lpstr>
      <vt:lpstr>feb</vt:lpstr>
      <vt:lpstr>mar</vt:lpstr>
      <vt:lpstr>apr</vt:lpstr>
      <vt:lpstr>maj</vt:lpstr>
      <vt:lpstr>jun</vt:lpstr>
      <vt:lpstr>jul</vt:lpstr>
      <vt:lpstr>aug</vt:lpstr>
      <vt:lpstr>sept</vt:lpstr>
      <vt:lpstr>okt</vt:lpstr>
      <vt:lpstr>nov</vt:lpstr>
      <vt:lpstr>dec</vt:lpstr>
      <vt:lpstr>Liste</vt:lpstr>
      <vt:lpstr>Brobygning</vt:lpstr>
      <vt:lpstr>Deltagere</vt:lpstr>
      <vt:lpstr>Deltagere1</vt:lpstr>
      <vt:lpstr>Frivillige</vt:lpstr>
      <vt:lpstr>Job</vt:lpstr>
      <vt:lpstr>Møder</vt:lpstr>
      <vt:lpstr>Skole</vt:lpstr>
      <vt:lpstr>apr!Udskriftsområde</vt:lpstr>
      <vt:lpstr>aug!Udskriftsområde</vt:lpstr>
      <vt:lpstr>dec!Udskriftsområde</vt:lpstr>
      <vt:lpstr>Eksempel!Udskriftsområde</vt:lpstr>
      <vt:lpstr>feb!Udskriftsområde</vt:lpstr>
      <vt:lpstr>jan!Udskriftsområde</vt:lpstr>
      <vt:lpstr>jul!Udskriftsområde</vt:lpstr>
      <vt:lpstr>jun!Udskriftsområde</vt:lpstr>
      <vt:lpstr>maj!Udskriftsområde</vt:lpstr>
      <vt:lpstr>mar!Udskriftsområde</vt:lpstr>
      <vt:lpstr>nov!Udskriftsområde</vt:lpstr>
      <vt:lpstr>okt!Udskriftsområde</vt:lpstr>
      <vt:lpstr>sept!Udskriftsområde</vt:lpstr>
      <vt:lpstr>Økonomi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Cecilie Fjeldberg Hjarsen</dc:creator>
  <cp:lastModifiedBy>Helle Nielsen</cp:lastModifiedBy>
  <cp:lastPrinted>2017-02-13T17:34:16Z</cp:lastPrinted>
  <dcterms:created xsi:type="dcterms:W3CDTF">2014-02-21T09:07:42Z</dcterms:created>
  <dcterms:modified xsi:type="dcterms:W3CDTF">2019-10-01T10:51:25Z</dcterms:modified>
</cp:coreProperties>
</file>