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pivotTables/pivotTable5.xml" ContentType="application/vnd.openxmlformats-officedocument.spreadsheetml.pivotTable+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pivotTables/pivotTable6.xml" ContentType="application/vnd.openxmlformats-officedocument.spreadsheetml.pivotTable+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pivotTables/pivotTable7.xml" ContentType="application/vnd.openxmlformats-officedocument.spreadsheetml.pivotTable+xml"/>
  <Override PartName="/xl/drawings/drawing8.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pivotTables/pivotTable8.xml" ContentType="application/vnd.openxmlformats-officedocument.spreadsheetml.pivotTable+xml"/>
  <Override PartName="/xl/drawings/drawing9.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pivotTables/pivotTable9.xml" ContentType="application/vnd.openxmlformats-officedocument.spreadsheetml.pivotTable+xml"/>
  <Override PartName="/xl/drawings/drawing10.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pivotTables/pivotTable10.xml" ContentType="application/vnd.openxmlformats-officedocument.spreadsheetml.pivotTable+xml"/>
  <Override PartName="/xl/drawings/drawing11.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pivotTables/pivotTable11.xml" ContentType="application/vnd.openxmlformats-officedocument.spreadsheetml.pivotTable+xml"/>
  <Override PartName="/xl/drawings/drawing12.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pivotTables/pivotTable12.xml" ContentType="application/vnd.openxmlformats-officedocument.spreadsheetml.pivotTable+xml"/>
  <Override PartName="/xl/drawings/drawing1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pivotTables/pivotTable13.xml" ContentType="application/vnd.openxmlformats-officedocument.spreadsheetml.pivotTable+xml"/>
  <Override PartName="/xl/drawings/drawing14.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pivotTables/pivotTable14.xml" ContentType="application/vnd.openxmlformats-officedocument.spreadsheetml.pivotTable+xml"/>
  <Override PartName="/xl/drawings/drawing15.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Denne_projektmappe" hidePivotFieldList="1"/>
  <mc:AlternateContent xmlns:mc="http://schemas.openxmlformats.org/markup-compatibility/2006">
    <mc:Choice Requires="x15">
      <x15ac:absPath xmlns:x15ac="http://schemas.microsoft.com/office/spreadsheetml/2010/11/ac" url="F:\3 Læring\2.LÆRINGSPAKKER\LÆRINGSPAKKE 4 - EVALUERING OG DOKUMENTATON\Logbøger\Logbøger til 19-26-puljen\"/>
    </mc:Choice>
  </mc:AlternateContent>
  <xr:revisionPtr revIDLastSave="0" documentId="13_ncr:1_{9B53470E-030A-43B8-BAE0-C2F5A169A975}" xr6:coauthVersionLast="45" xr6:coauthVersionMax="45" xr10:uidLastSave="{00000000-0000-0000-0000-000000000000}"/>
  <bookViews>
    <workbookView xWindow="-120" yWindow="-120" windowWidth="29040" windowHeight="15840" tabRatio="845" firstSheet="1" activeTab="1" xr2:uid="{00000000-000D-0000-FFFF-FFFF00000000}"/>
  </bookViews>
  <sheets>
    <sheet name="Ark1" sheetId="51" state="hidden" r:id="rId1"/>
    <sheet name="Vejledning" sheetId="52" r:id="rId2"/>
    <sheet name="EKS1" sheetId="63" state="hidden" r:id="rId3"/>
    <sheet name="Eksempel" sheetId="64" r:id="rId4"/>
    <sheet name="jan" sheetId="38" r:id="rId5"/>
    <sheet name="feb" sheetId="49" r:id="rId6"/>
    <sheet name="mar" sheetId="53" r:id="rId7"/>
    <sheet name="apr" sheetId="54" r:id="rId8"/>
    <sheet name="maj" sheetId="55" r:id="rId9"/>
    <sheet name="jun" sheetId="56" r:id="rId10"/>
    <sheet name="jul" sheetId="57" r:id="rId11"/>
    <sheet name="aug" sheetId="58" r:id="rId12"/>
    <sheet name="sept" sheetId="59" r:id="rId13"/>
    <sheet name="okt" sheetId="60" r:id="rId14"/>
    <sheet name="nov" sheetId="61" r:id="rId15"/>
    <sheet name="dec" sheetId="62" r:id="rId16"/>
  </sheets>
  <definedNames>
    <definedName name="Brobygning">#REF!</definedName>
    <definedName name="Deltagere">#REF!</definedName>
    <definedName name="Deltagere1">#REF!</definedName>
    <definedName name="Frivillige">#REF!</definedName>
    <definedName name="Job">#REF!</definedName>
    <definedName name="Møder">#REF!</definedName>
    <definedName name="Skole">#REF!</definedName>
    <definedName name="_xlnm.Print_Area" localSheetId="7">apr!$A$1:$AL$18</definedName>
    <definedName name="_xlnm.Print_Area" localSheetId="11">aug!$A$1:$AL$18</definedName>
    <definedName name="_xlnm.Print_Area" localSheetId="15">dec!$A$1:$AL$18</definedName>
    <definedName name="_xlnm.Print_Area" localSheetId="2">'EKS1'!$A$2:$AL$17</definedName>
    <definedName name="_xlnm.Print_Area" localSheetId="3">Eksempel!$A$1:$AL$18</definedName>
    <definedName name="_xlnm.Print_Area" localSheetId="5">feb!$A$1:$AL$18</definedName>
    <definedName name="_xlnm.Print_Area" localSheetId="4">jan!$A$2:$AL$17</definedName>
    <definedName name="_xlnm.Print_Area" localSheetId="10">jul!$A$1:$AL$18</definedName>
    <definedName name="_xlnm.Print_Area" localSheetId="9">jun!$A$1:$AL$18</definedName>
    <definedName name="_xlnm.Print_Area" localSheetId="8">maj!$A$1:$AL$18</definedName>
    <definedName name="_xlnm.Print_Area" localSheetId="6">mar!$A$1:$AL$18</definedName>
    <definedName name="_xlnm.Print_Area" localSheetId="14">nov!$A$1:$AL$18</definedName>
    <definedName name="_xlnm.Print_Area" localSheetId="13">okt!$A$1:$AL$18</definedName>
    <definedName name="_xlnm.Print_Area" localSheetId="12">sept!$A$1:$AL$18</definedName>
    <definedName name="_xlnm.Print_Area" localSheetId="1">Vejledning!$A$1:$K$79</definedName>
    <definedName name="Økonomi">#REF!</definedName>
  </definedNames>
  <calcPr calcId="191029"/>
  <pivotCaches>
    <pivotCache cacheId="0" r:id="rId1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64" l="1"/>
  <c r="D13" i="64"/>
  <c r="A17" i="64"/>
  <c r="B17" i="64"/>
  <c r="C17" i="64"/>
  <c r="B18" i="64"/>
  <c r="C18" i="64"/>
  <c r="A19" i="64"/>
  <c r="B19" i="64"/>
  <c r="A20" i="64"/>
  <c r="B20" i="64"/>
  <c r="B16" i="64"/>
  <c r="C16" i="64"/>
  <c r="B11" i="64"/>
  <c r="C11" i="64"/>
  <c r="B12" i="64"/>
  <c r="C12" i="64"/>
  <c r="B13" i="64"/>
  <c r="C13" i="64"/>
  <c r="B14" i="64"/>
  <c r="A11" i="64"/>
  <c r="A12" i="64"/>
  <c r="A13" i="64"/>
  <c r="A14" i="64"/>
  <c r="E18" i="64"/>
  <c r="E17" i="64"/>
  <c r="E16" i="64"/>
  <c r="E13" i="64"/>
  <c r="E12" i="64"/>
  <c r="E11" i="64"/>
  <c r="E10" i="64"/>
  <c r="E5" i="64"/>
  <c r="E4" i="64"/>
  <c r="B10" i="64"/>
  <c r="C10" i="64"/>
  <c r="A16" i="64"/>
  <c r="A15" i="64"/>
  <c r="A9" i="64"/>
  <c r="A10" i="64"/>
  <c r="B4" i="64"/>
  <c r="C4" i="64"/>
  <c r="B5" i="64"/>
  <c r="C5" i="64"/>
  <c r="B6" i="64"/>
  <c r="B7" i="64"/>
  <c r="B8" i="64"/>
  <c r="A5" i="64"/>
  <c r="A6" i="64"/>
  <c r="A7" i="64"/>
  <c r="A8" i="64"/>
  <c r="A4" i="64"/>
  <c r="A3" i="64"/>
  <c r="G18" i="64"/>
  <c r="D18" i="64" s="1"/>
  <c r="F18" i="64"/>
  <c r="G17" i="64"/>
  <c r="D17" i="64" s="1"/>
  <c r="F17" i="64"/>
  <c r="G16" i="64"/>
  <c r="D16" i="64" s="1"/>
  <c r="F16" i="64"/>
  <c r="G13" i="64"/>
  <c r="F13" i="64"/>
  <c r="G12" i="64"/>
  <c r="D12" i="64" s="1"/>
  <c r="F12" i="64"/>
  <c r="G11" i="64"/>
  <c r="D11" i="64" s="1"/>
  <c r="F11" i="64"/>
  <c r="G10" i="64"/>
  <c r="D10" i="64" s="1"/>
  <c r="F10" i="64"/>
  <c r="G5" i="64"/>
  <c r="D5" i="64" s="1"/>
  <c r="F5" i="64"/>
  <c r="G4" i="64"/>
  <c r="D4" i="64" s="1"/>
  <c r="F4" i="64"/>
  <c r="G26" i="63"/>
  <c r="F26" i="63"/>
  <c r="E26" i="63"/>
  <c r="D26" i="63"/>
  <c r="G25" i="63"/>
  <c r="F25" i="63"/>
  <c r="E25" i="63"/>
  <c r="D25" i="63"/>
  <c r="G24" i="63"/>
  <c r="F24" i="63"/>
  <c r="E24" i="63"/>
  <c r="D24" i="63"/>
  <c r="G23" i="63"/>
  <c r="F23" i="63"/>
  <c r="E23" i="63"/>
  <c r="D23" i="63"/>
  <c r="G22" i="63"/>
  <c r="F22" i="63"/>
  <c r="E22" i="63"/>
  <c r="D22" i="63"/>
  <c r="G20" i="63"/>
  <c r="F20" i="63"/>
  <c r="E20" i="63"/>
  <c r="D20" i="63"/>
  <c r="G19" i="63"/>
  <c r="F19" i="63"/>
  <c r="E19" i="63"/>
  <c r="D19" i="63"/>
  <c r="G18" i="63"/>
  <c r="F18" i="63"/>
  <c r="E18" i="63"/>
  <c r="D18" i="63"/>
  <c r="G17" i="63"/>
  <c r="F17" i="63"/>
  <c r="E17" i="63"/>
  <c r="D17" i="63"/>
  <c r="G16" i="63"/>
  <c r="F16" i="63"/>
  <c r="E16" i="63"/>
  <c r="D16" i="63"/>
  <c r="G14" i="63"/>
  <c r="F14" i="63"/>
  <c r="E14" i="63"/>
  <c r="D14" i="63"/>
  <c r="G13" i="63"/>
  <c r="F13" i="63"/>
  <c r="E13" i="63"/>
  <c r="D13" i="63"/>
  <c r="G12" i="63"/>
  <c r="F12" i="63"/>
  <c r="E12" i="63"/>
  <c r="D12" i="63"/>
  <c r="G11" i="63"/>
  <c r="F11" i="63"/>
  <c r="E11" i="63"/>
  <c r="D11" i="63"/>
  <c r="G10" i="63"/>
  <c r="F10" i="63"/>
  <c r="E10" i="63"/>
  <c r="D10" i="63"/>
  <c r="G8" i="63"/>
  <c r="F8" i="63"/>
  <c r="E8" i="63"/>
  <c r="D8" i="63"/>
  <c r="G7" i="63"/>
  <c r="F7" i="63"/>
  <c r="E7" i="63"/>
  <c r="D7" i="63"/>
  <c r="G6" i="63"/>
  <c r="F6" i="63"/>
  <c r="E6" i="63"/>
  <c r="D6" i="63"/>
  <c r="G5" i="63"/>
  <c r="F5" i="63"/>
  <c r="E5" i="63"/>
  <c r="D5" i="63"/>
  <c r="G4" i="63"/>
  <c r="F4" i="63"/>
  <c r="E4" i="63"/>
  <c r="D4" i="63"/>
  <c r="E10" i="62" l="1"/>
  <c r="E11" i="62"/>
  <c r="E12" i="62"/>
  <c r="E13" i="62"/>
  <c r="E14" i="62"/>
  <c r="E16" i="62"/>
  <c r="E17" i="62"/>
  <c r="E18" i="62"/>
  <c r="E19" i="62"/>
  <c r="E20" i="62"/>
  <c r="E22" i="62"/>
  <c r="E23" i="62"/>
  <c r="E24" i="62"/>
  <c r="E25" i="62"/>
  <c r="E26" i="62"/>
  <c r="E5" i="62"/>
  <c r="E6" i="62"/>
  <c r="E7" i="62"/>
  <c r="E8" i="62"/>
  <c r="E4" i="62"/>
  <c r="D26" i="62"/>
  <c r="C26" i="62"/>
  <c r="D25" i="62"/>
  <c r="D24" i="62"/>
  <c r="D23" i="62"/>
  <c r="D22" i="62"/>
  <c r="A21" i="62"/>
  <c r="B20" i="62"/>
  <c r="A20" i="62"/>
  <c r="B19" i="62"/>
  <c r="A19" i="62"/>
  <c r="B18" i="62"/>
  <c r="A18" i="62"/>
  <c r="B17" i="62"/>
  <c r="A17" i="62"/>
  <c r="B16" i="62"/>
  <c r="A16" i="62"/>
  <c r="A15" i="62"/>
  <c r="E10" i="61"/>
  <c r="E11" i="61"/>
  <c r="E12" i="61"/>
  <c r="E13" i="61"/>
  <c r="E14" i="61"/>
  <c r="E16" i="61"/>
  <c r="E17" i="61"/>
  <c r="E18" i="61"/>
  <c r="E19" i="61"/>
  <c r="E20" i="61"/>
  <c r="E22" i="61"/>
  <c r="E23" i="61"/>
  <c r="E24" i="61"/>
  <c r="E25" i="61"/>
  <c r="E26" i="61"/>
  <c r="E5" i="61"/>
  <c r="E6" i="61"/>
  <c r="E7" i="61"/>
  <c r="E8" i="61"/>
  <c r="E4" i="61"/>
  <c r="D26" i="61"/>
  <c r="C26" i="61"/>
  <c r="D25" i="61"/>
  <c r="D24" i="61"/>
  <c r="D23" i="61"/>
  <c r="D22" i="61"/>
  <c r="A21" i="61"/>
  <c r="B20" i="61"/>
  <c r="A20" i="61"/>
  <c r="B19" i="61"/>
  <c r="A19" i="61"/>
  <c r="B18" i="61"/>
  <c r="A18" i="61"/>
  <c r="B17" i="61"/>
  <c r="A17" i="61"/>
  <c r="B16" i="61"/>
  <c r="A16" i="61"/>
  <c r="A15" i="61"/>
  <c r="E10" i="60"/>
  <c r="E11" i="60"/>
  <c r="E12" i="60"/>
  <c r="E13" i="60"/>
  <c r="E14" i="60"/>
  <c r="E16" i="60"/>
  <c r="E17" i="60"/>
  <c r="E18" i="60"/>
  <c r="E19" i="60"/>
  <c r="E20" i="60"/>
  <c r="E22" i="60"/>
  <c r="E23" i="60"/>
  <c r="E24" i="60"/>
  <c r="E25" i="60"/>
  <c r="E26" i="60"/>
  <c r="E5" i="60"/>
  <c r="E6" i="60"/>
  <c r="E7" i="60"/>
  <c r="E8" i="60"/>
  <c r="E4" i="60"/>
  <c r="E10" i="59"/>
  <c r="E11" i="59"/>
  <c r="E12" i="59"/>
  <c r="E13" i="59"/>
  <c r="E14" i="59"/>
  <c r="E16" i="59"/>
  <c r="E17" i="59"/>
  <c r="E18" i="59"/>
  <c r="E19" i="59"/>
  <c r="E20" i="59"/>
  <c r="E22" i="59"/>
  <c r="E23" i="59"/>
  <c r="E24" i="59"/>
  <c r="E25" i="59"/>
  <c r="E26" i="59"/>
  <c r="E5" i="59"/>
  <c r="E6" i="59"/>
  <c r="E7" i="59"/>
  <c r="E8" i="59"/>
  <c r="D26" i="60"/>
  <c r="C26" i="60"/>
  <c r="D25" i="60"/>
  <c r="D24" i="60"/>
  <c r="D23" i="60"/>
  <c r="D22" i="60"/>
  <c r="A21" i="60"/>
  <c r="B20" i="60"/>
  <c r="A20" i="60"/>
  <c r="B19" i="60"/>
  <c r="A19" i="60"/>
  <c r="B18" i="60"/>
  <c r="A18" i="60"/>
  <c r="B17" i="60"/>
  <c r="A17" i="60"/>
  <c r="B16" i="60"/>
  <c r="A16" i="60"/>
  <c r="A15" i="60"/>
  <c r="E4" i="59"/>
  <c r="D26" i="59"/>
  <c r="C26" i="59"/>
  <c r="D25" i="59"/>
  <c r="D24" i="59"/>
  <c r="D23" i="59"/>
  <c r="D22" i="59"/>
  <c r="A21" i="59"/>
  <c r="B20" i="59"/>
  <c r="A20" i="59"/>
  <c r="B19" i="59"/>
  <c r="A19" i="59"/>
  <c r="B18" i="59"/>
  <c r="A18" i="59"/>
  <c r="B17" i="59"/>
  <c r="A17" i="59"/>
  <c r="B16" i="59"/>
  <c r="A16" i="59"/>
  <c r="A15" i="59"/>
  <c r="E10" i="58"/>
  <c r="E11" i="58"/>
  <c r="E12" i="58"/>
  <c r="E13" i="58"/>
  <c r="E14" i="58"/>
  <c r="E16" i="58"/>
  <c r="E17" i="58"/>
  <c r="E18" i="58"/>
  <c r="E19" i="58"/>
  <c r="E20" i="58"/>
  <c r="E22" i="58"/>
  <c r="E23" i="58"/>
  <c r="E24" i="58"/>
  <c r="E25" i="58"/>
  <c r="E26" i="58"/>
  <c r="E5" i="58"/>
  <c r="E6" i="58"/>
  <c r="E7" i="58"/>
  <c r="E8" i="58"/>
  <c r="E4" i="58"/>
  <c r="D26" i="58"/>
  <c r="C26" i="58"/>
  <c r="D25" i="58"/>
  <c r="D24" i="58"/>
  <c r="D23" i="58"/>
  <c r="D22" i="58"/>
  <c r="A21" i="58"/>
  <c r="B20" i="58"/>
  <c r="A20" i="58"/>
  <c r="B19" i="58"/>
  <c r="A19" i="58"/>
  <c r="B18" i="58"/>
  <c r="A18" i="58"/>
  <c r="B17" i="58"/>
  <c r="A17" i="58"/>
  <c r="B16" i="58"/>
  <c r="A16" i="58"/>
  <c r="A15" i="58"/>
  <c r="E10" i="57"/>
  <c r="E11" i="57"/>
  <c r="E12" i="57"/>
  <c r="E13" i="57"/>
  <c r="E14" i="57"/>
  <c r="E16" i="57"/>
  <c r="E17" i="57"/>
  <c r="E18" i="57"/>
  <c r="E19" i="57"/>
  <c r="E20" i="57"/>
  <c r="E22" i="57"/>
  <c r="E23" i="57"/>
  <c r="E24" i="57"/>
  <c r="E25" i="57"/>
  <c r="E26" i="57"/>
  <c r="E5" i="57"/>
  <c r="E6" i="57"/>
  <c r="E7" i="57"/>
  <c r="E8" i="57"/>
  <c r="E4" i="57"/>
  <c r="D26" i="57"/>
  <c r="C26" i="57"/>
  <c r="D25" i="57"/>
  <c r="D24" i="57"/>
  <c r="D23" i="57"/>
  <c r="D22" i="57"/>
  <c r="A21" i="57"/>
  <c r="B20" i="57"/>
  <c r="A20" i="57"/>
  <c r="B19" i="57"/>
  <c r="A19" i="57"/>
  <c r="B18" i="57"/>
  <c r="A18" i="57"/>
  <c r="B17" i="57"/>
  <c r="A17" i="57"/>
  <c r="B16" i="57"/>
  <c r="A16" i="57"/>
  <c r="A15" i="57"/>
  <c r="E10" i="56"/>
  <c r="E11" i="56"/>
  <c r="E12" i="56"/>
  <c r="E13" i="56"/>
  <c r="E14" i="56"/>
  <c r="E16" i="56"/>
  <c r="E17" i="56"/>
  <c r="E18" i="56"/>
  <c r="E19" i="56"/>
  <c r="E20" i="56"/>
  <c r="E22" i="56"/>
  <c r="E23" i="56"/>
  <c r="E24" i="56"/>
  <c r="E25" i="56"/>
  <c r="E26" i="56"/>
  <c r="E5" i="56"/>
  <c r="E6" i="56"/>
  <c r="E7" i="56"/>
  <c r="E8" i="56"/>
  <c r="E4" i="56"/>
  <c r="D26" i="56"/>
  <c r="C26" i="56"/>
  <c r="D25" i="56"/>
  <c r="D24" i="56"/>
  <c r="D23" i="56"/>
  <c r="D22" i="56"/>
  <c r="A21" i="56"/>
  <c r="B20" i="56"/>
  <c r="A20" i="56"/>
  <c r="B19" i="56"/>
  <c r="A19" i="56"/>
  <c r="B18" i="56"/>
  <c r="A18" i="56"/>
  <c r="B17" i="56"/>
  <c r="A17" i="56"/>
  <c r="B16" i="56"/>
  <c r="A16" i="56"/>
  <c r="A15" i="56"/>
  <c r="E10" i="55"/>
  <c r="E11" i="55"/>
  <c r="E12" i="55"/>
  <c r="E13" i="55"/>
  <c r="E14" i="55"/>
  <c r="E16" i="55"/>
  <c r="E17" i="55"/>
  <c r="E18" i="55"/>
  <c r="E19" i="55"/>
  <c r="E20" i="55"/>
  <c r="E22" i="55"/>
  <c r="E23" i="55"/>
  <c r="E24" i="55"/>
  <c r="E25" i="55"/>
  <c r="E26" i="55"/>
  <c r="E5" i="55"/>
  <c r="E6" i="55"/>
  <c r="E7" i="55"/>
  <c r="E8" i="55"/>
  <c r="E4" i="55"/>
  <c r="D26" i="55"/>
  <c r="C26" i="55"/>
  <c r="D25" i="55"/>
  <c r="D24" i="55"/>
  <c r="D23" i="55"/>
  <c r="D22" i="55"/>
  <c r="A21" i="55"/>
  <c r="B20" i="55"/>
  <c r="A20" i="55"/>
  <c r="B19" i="55"/>
  <c r="A19" i="55"/>
  <c r="B18" i="55"/>
  <c r="A18" i="55"/>
  <c r="B17" i="55"/>
  <c r="A17" i="55"/>
  <c r="B16" i="55"/>
  <c r="A16" i="55"/>
  <c r="A15" i="55"/>
  <c r="E10" i="54"/>
  <c r="E11" i="54"/>
  <c r="E12" i="54"/>
  <c r="E13" i="54"/>
  <c r="E14" i="54"/>
  <c r="E16" i="54"/>
  <c r="E17" i="54"/>
  <c r="E18" i="54"/>
  <c r="E19" i="54"/>
  <c r="E20" i="54"/>
  <c r="D22" i="54"/>
  <c r="E22" i="54"/>
  <c r="D23" i="54"/>
  <c r="E23" i="54"/>
  <c r="D24" i="54"/>
  <c r="E24" i="54"/>
  <c r="D25" i="54"/>
  <c r="E25" i="54"/>
  <c r="D26" i="54"/>
  <c r="E26" i="54"/>
  <c r="E5" i="54"/>
  <c r="E6" i="54"/>
  <c r="E7" i="54"/>
  <c r="E8" i="54"/>
  <c r="E4" i="54"/>
  <c r="E5" i="53"/>
  <c r="E6" i="53"/>
  <c r="E7" i="53"/>
  <c r="E8" i="53"/>
  <c r="E10" i="53"/>
  <c r="E11" i="53"/>
  <c r="E12" i="53"/>
  <c r="E13" i="53"/>
  <c r="E14" i="53"/>
  <c r="E16" i="53"/>
  <c r="E17" i="53"/>
  <c r="E18" i="53"/>
  <c r="E19" i="53"/>
  <c r="E20" i="53"/>
  <c r="D22" i="53"/>
  <c r="E22" i="53"/>
  <c r="D23" i="53"/>
  <c r="E23" i="53"/>
  <c r="D24" i="53"/>
  <c r="E24" i="53"/>
  <c r="D25" i="53"/>
  <c r="E25" i="53"/>
  <c r="D26" i="53"/>
  <c r="E26" i="53"/>
  <c r="E4" i="53"/>
  <c r="C26" i="54"/>
  <c r="A21" i="54"/>
  <c r="B20" i="54"/>
  <c r="A20" i="54"/>
  <c r="B19" i="54"/>
  <c r="A19" i="54"/>
  <c r="B18" i="54"/>
  <c r="A18" i="54"/>
  <c r="B17" i="54"/>
  <c r="A17" i="54"/>
  <c r="B16" i="54"/>
  <c r="A16" i="54"/>
  <c r="A15" i="54"/>
  <c r="A13" i="54"/>
  <c r="A13" i="55" s="1"/>
  <c r="A13" i="56" s="1"/>
  <c r="A13" i="57" s="1"/>
  <c r="A13" i="58" s="1"/>
  <c r="A13" i="59" s="1"/>
  <c r="A13" i="60" s="1"/>
  <c r="A13" i="61" s="1"/>
  <c r="A13" i="62" s="1"/>
  <c r="B4" i="54"/>
  <c r="B4" i="55" s="1"/>
  <c r="B4" i="56" s="1"/>
  <c r="B4" i="57" s="1"/>
  <c r="B4" i="58" s="1"/>
  <c r="B4" i="59" s="1"/>
  <c r="B4" i="60" s="1"/>
  <c r="B4" i="61" s="1"/>
  <c r="B4" i="62" s="1"/>
  <c r="C26" i="53"/>
  <c r="B25" i="53"/>
  <c r="B25" i="54" s="1"/>
  <c r="B25" i="55" s="1"/>
  <c r="B25" i="56" s="1"/>
  <c r="B25" i="57" s="1"/>
  <c r="B25" i="58" s="1"/>
  <c r="B25" i="59" s="1"/>
  <c r="B25" i="60" s="1"/>
  <c r="B25" i="61" s="1"/>
  <c r="B25" i="62" s="1"/>
  <c r="A23" i="53"/>
  <c r="A23" i="54" s="1"/>
  <c r="A23" i="55" s="1"/>
  <c r="A23" i="56" s="1"/>
  <c r="A23" i="57" s="1"/>
  <c r="A23" i="58" s="1"/>
  <c r="A23" i="59" s="1"/>
  <c r="A23" i="60" s="1"/>
  <c r="A23" i="61" s="1"/>
  <c r="A23" i="62" s="1"/>
  <c r="C22" i="53"/>
  <c r="C22" i="54" s="1"/>
  <c r="C22" i="55" s="1"/>
  <c r="C22" i="56" s="1"/>
  <c r="C22" i="57" s="1"/>
  <c r="C22" i="58" s="1"/>
  <c r="C22" i="59" s="1"/>
  <c r="C22" i="60" s="1"/>
  <c r="C22" i="61" s="1"/>
  <c r="C22" i="62" s="1"/>
  <c r="A21" i="53"/>
  <c r="C20" i="53"/>
  <c r="C20" i="54" s="1"/>
  <c r="C20" i="55" s="1"/>
  <c r="C20" i="56" s="1"/>
  <c r="C20" i="57" s="1"/>
  <c r="C20" i="58" s="1"/>
  <c r="C20" i="59" s="1"/>
  <c r="C20" i="60" s="1"/>
  <c r="C20" i="61" s="1"/>
  <c r="C20" i="62" s="1"/>
  <c r="B20" i="53"/>
  <c r="A20" i="53"/>
  <c r="B19" i="53"/>
  <c r="A19" i="53"/>
  <c r="B18" i="53"/>
  <c r="A18" i="53"/>
  <c r="B17" i="53"/>
  <c r="A17" i="53"/>
  <c r="C16" i="53"/>
  <c r="C16" i="54" s="1"/>
  <c r="C16" i="55" s="1"/>
  <c r="C16" i="56" s="1"/>
  <c r="C16" i="57" s="1"/>
  <c r="C16" i="58" s="1"/>
  <c r="C16" i="59" s="1"/>
  <c r="C16" i="60" s="1"/>
  <c r="C16" i="61" s="1"/>
  <c r="C16" i="62" s="1"/>
  <c r="B16" i="53"/>
  <c r="A16" i="53"/>
  <c r="A15" i="53"/>
  <c r="B13" i="53"/>
  <c r="B13" i="54" s="1"/>
  <c r="B13" i="55" s="1"/>
  <c r="B13" i="56" s="1"/>
  <c r="B13" i="57" s="1"/>
  <c r="B13" i="58" s="1"/>
  <c r="B13" i="59" s="1"/>
  <c r="B13" i="60" s="1"/>
  <c r="B13" i="61" s="1"/>
  <c r="B13" i="62" s="1"/>
  <c r="B10" i="53"/>
  <c r="B10" i="54" s="1"/>
  <c r="B10" i="55" s="1"/>
  <c r="B10" i="56" s="1"/>
  <c r="B10" i="57" s="1"/>
  <c r="B10" i="58" s="1"/>
  <c r="B10" i="59" s="1"/>
  <c r="B10" i="60" s="1"/>
  <c r="B10" i="61" s="1"/>
  <c r="B10" i="62" s="1"/>
  <c r="B7" i="53"/>
  <c r="B7" i="54" s="1"/>
  <c r="B7" i="55" s="1"/>
  <c r="B7" i="56" s="1"/>
  <c r="B7" i="57" s="1"/>
  <c r="B7" i="58" s="1"/>
  <c r="B7" i="59" s="1"/>
  <c r="B7" i="60" s="1"/>
  <c r="B7" i="61" s="1"/>
  <c r="B7" i="62" s="1"/>
  <c r="C6" i="53"/>
  <c r="C6" i="54" s="1"/>
  <c r="C6" i="55" s="1"/>
  <c r="C6" i="56" s="1"/>
  <c r="C6" i="57" s="1"/>
  <c r="C6" i="58" s="1"/>
  <c r="C6" i="59" s="1"/>
  <c r="C6" i="60" s="1"/>
  <c r="C6" i="61" s="1"/>
  <c r="C6" i="62" s="1"/>
  <c r="B5" i="53"/>
  <c r="B5" i="54" s="1"/>
  <c r="B5" i="55" s="1"/>
  <c r="B5" i="56" s="1"/>
  <c r="B5" i="57" s="1"/>
  <c r="B5" i="58" s="1"/>
  <c r="B5" i="59" s="1"/>
  <c r="B5" i="60" s="1"/>
  <c r="B5" i="61" s="1"/>
  <c r="B5" i="62" s="1"/>
  <c r="E26" i="49"/>
  <c r="D26" i="49"/>
  <c r="C26" i="49"/>
  <c r="B26" i="49"/>
  <c r="B26" i="53" s="1"/>
  <c r="B26" i="54" s="1"/>
  <c r="B26" i="55" s="1"/>
  <c r="B26" i="56" s="1"/>
  <c r="B26" i="57" s="1"/>
  <c r="B26" i="58" s="1"/>
  <c r="B26" i="59" s="1"/>
  <c r="B26" i="60" s="1"/>
  <c r="B26" i="61" s="1"/>
  <c r="B26" i="62" s="1"/>
  <c r="A26" i="49"/>
  <c r="A26" i="53" s="1"/>
  <c r="A26" i="54" s="1"/>
  <c r="A26" i="55" s="1"/>
  <c r="A26" i="56" s="1"/>
  <c r="A26" i="57" s="1"/>
  <c r="A26" i="58" s="1"/>
  <c r="A26" i="59" s="1"/>
  <c r="A26" i="60" s="1"/>
  <c r="A26" i="61" s="1"/>
  <c r="A26" i="62" s="1"/>
  <c r="E25" i="49"/>
  <c r="D25" i="49"/>
  <c r="C25" i="49"/>
  <c r="C25" i="53" s="1"/>
  <c r="C25" i="54" s="1"/>
  <c r="C25" i="55" s="1"/>
  <c r="C25" i="56" s="1"/>
  <c r="C25" i="57" s="1"/>
  <c r="C25" i="58" s="1"/>
  <c r="C25" i="59" s="1"/>
  <c r="C25" i="60" s="1"/>
  <c r="C25" i="61" s="1"/>
  <c r="C25" i="62" s="1"/>
  <c r="B25" i="49"/>
  <c r="A25" i="49"/>
  <c r="A25" i="53" s="1"/>
  <c r="A25" i="54" s="1"/>
  <c r="A25" i="55" s="1"/>
  <c r="A25" i="56" s="1"/>
  <c r="A25" i="57" s="1"/>
  <c r="A25" i="58" s="1"/>
  <c r="A25" i="59" s="1"/>
  <c r="A25" i="60" s="1"/>
  <c r="A25" i="61" s="1"/>
  <c r="A25" i="62" s="1"/>
  <c r="E24" i="49"/>
  <c r="D24" i="49"/>
  <c r="C24" i="49"/>
  <c r="C24" i="53" s="1"/>
  <c r="C24" i="54" s="1"/>
  <c r="C24" i="55" s="1"/>
  <c r="C24" i="56" s="1"/>
  <c r="C24" i="57" s="1"/>
  <c r="C24" i="58" s="1"/>
  <c r="C24" i="59" s="1"/>
  <c r="C24" i="60" s="1"/>
  <c r="C24" i="61" s="1"/>
  <c r="C24" i="62" s="1"/>
  <c r="B24" i="49"/>
  <c r="B24" i="53" s="1"/>
  <c r="B24" i="54" s="1"/>
  <c r="B24" i="55" s="1"/>
  <c r="B24" i="56" s="1"/>
  <c r="B24" i="57" s="1"/>
  <c r="B24" i="58" s="1"/>
  <c r="B24" i="59" s="1"/>
  <c r="B24" i="60" s="1"/>
  <c r="B24" i="61" s="1"/>
  <c r="B24" i="62" s="1"/>
  <c r="A24" i="49"/>
  <c r="A24" i="53" s="1"/>
  <c r="A24" i="54" s="1"/>
  <c r="A24" i="55" s="1"/>
  <c r="A24" i="56" s="1"/>
  <c r="A24" i="57" s="1"/>
  <c r="A24" i="58" s="1"/>
  <c r="A24" i="59" s="1"/>
  <c r="A24" i="60" s="1"/>
  <c r="A24" i="61" s="1"/>
  <c r="A24" i="62" s="1"/>
  <c r="E23" i="49"/>
  <c r="D23" i="49"/>
  <c r="C23" i="49"/>
  <c r="C23" i="53" s="1"/>
  <c r="C23" i="54" s="1"/>
  <c r="C23" i="55" s="1"/>
  <c r="C23" i="56" s="1"/>
  <c r="C23" i="57" s="1"/>
  <c r="C23" i="58" s="1"/>
  <c r="C23" i="59" s="1"/>
  <c r="C23" i="60" s="1"/>
  <c r="C23" i="61" s="1"/>
  <c r="C23" i="62" s="1"/>
  <c r="B23" i="49"/>
  <c r="B23" i="53" s="1"/>
  <c r="B23" i="54" s="1"/>
  <c r="B23" i="55" s="1"/>
  <c r="B23" i="56" s="1"/>
  <c r="B23" i="57" s="1"/>
  <c r="B23" i="58" s="1"/>
  <c r="B23" i="59" s="1"/>
  <c r="B23" i="60" s="1"/>
  <c r="B23" i="61" s="1"/>
  <c r="B23" i="62" s="1"/>
  <c r="A23" i="49"/>
  <c r="E22" i="49"/>
  <c r="D22" i="49"/>
  <c r="C22" i="49"/>
  <c r="B22" i="49"/>
  <c r="B22" i="53" s="1"/>
  <c r="B22" i="54" s="1"/>
  <c r="B22" i="55" s="1"/>
  <c r="B22" i="56" s="1"/>
  <c r="B22" i="57" s="1"/>
  <c r="B22" i="58" s="1"/>
  <c r="B22" i="59" s="1"/>
  <c r="B22" i="60" s="1"/>
  <c r="B22" i="61" s="1"/>
  <c r="B22" i="62" s="1"/>
  <c r="A22" i="49"/>
  <c r="A22" i="53" s="1"/>
  <c r="A22" i="54" s="1"/>
  <c r="A22" i="55" s="1"/>
  <c r="A22" i="56" s="1"/>
  <c r="A22" i="57" s="1"/>
  <c r="A22" i="58" s="1"/>
  <c r="A22" i="59" s="1"/>
  <c r="A22" i="60" s="1"/>
  <c r="A22" i="61" s="1"/>
  <c r="A22" i="62" s="1"/>
  <c r="A21" i="49"/>
  <c r="E20" i="49"/>
  <c r="C20" i="49"/>
  <c r="B20" i="49"/>
  <c r="A20" i="49"/>
  <c r="E19" i="49"/>
  <c r="C19" i="49"/>
  <c r="C19" i="53" s="1"/>
  <c r="C19" i="54" s="1"/>
  <c r="C19" i="55" s="1"/>
  <c r="C19" i="56" s="1"/>
  <c r="C19" i="57" s="1"/>
  <c r="C19" i="58" s="1"/>
  <c r="C19" i="59" s="1"/>
  <c r="C19" i="60" s="1"/>
  <c r="C19" i="61" s="1"/>
  <c r="C19" i="62" s="1"/>
  <c r="B19" i="49"/>
  <c r="A19" i="49"/>
  <c r="E18" i="49"/>
  <c r="C18" i="49"/>
  <c r="C18" i="53" s="1"/>
  <c r="C18" i="54" s="1"/>
  <c r="C18" i="55" s="1"/>
  <c r="C18" i="56" s="1"/>
  <c r="C18" i="57" s="1"/>
  <c r="C18" i="58" s="1"/>
  <c r="C18" i="59" s="1"/>
  <c r="C18" i="60" s="1"/>
  <c r="C18" i="61" s="1"/>
  <c r="C18" i="62" s="1"/>
  <c r="B18" i="49"/>
  <c r="A18" i="49"/>
  <c r="E17" i="49"/>
  <c r="C17" i="49"/>
  <c r="C17" i="53" s="1"/>
  <c r="C17" i="54" s="1"/>
  <c r="C17" i="55" s="1"/>
  <c r="C17" i="56" s="1"/>
  <c r="C17" i="57" s="1"/>
  <c r="C17" i="58" s="1"/>
  <c r="C17" i="59" s="1"/>
  <c r="C17" i="60" s="1"/>
  <c r="C17" i="61" s="1"/>
  <c r="C17" i="62" s="1"/>
  <c r="B17" i="49"/>
  <c r="A17" i="49"/>
  <c r="E16" i="49"/>
  <c r="C16" i="49"/>
  <c r="B16" i="49"/>
  <c r="A16" i="49"/>
  <c r="A15" i="49"/>
  <c r="E14" i="49"/>
  <c r="C14" i="49"/>
  <c r="C14" i="53" s="1"/>
  <c r="C14" i="54" s="1"/>
  <c r="C14" i="55" s="1"/>
  <c r="C14" i="56" s="1"/>
  <c r="C14" i="57" s="1"/>
  <c r="C14" i="58" s="1"/>
  <c r="C14" i="59" s="1"/>
  <c r="C14" i="60" s="1"/>
  <c r="C14" i="61" s="1"/>
  <c r="C14" i="62" s="1"/>
  <c r="B14" i="49"/>
  <c r="B14" i="53" s="1"/>
  <c r="B14" i="54" s="1"/>
  <c r="B14" i="55" s="1"/>
  <c r="B14" i="56" s="1"/>
  <c r="B14" i="57" s="1"/>
  <c r="B14" i="58" s="1"/>
  <c r="B14" i="59" s="1"/>
  <c r="B14" i="60" s="1"/>
  <c r="B14" i="61" s="1"/>
  <c r="B14" i="62" s="1"/>
  <c r="A14" i="49"/>
  <c r="A14" i="53" s="1"/>
  <c r="A14" i="54" s="1"/>
  <c r="A14" i="55" s="1"/>
  <c r="A14" i="56" s="1"/>
  <c r="A14" i="57" s="1"/>
  <c r="A14" i="58" s="1"/>
  <c r="A14" i="59" s="1"/>
  <c r="A14" i="60" s="1"/>
  <c r="A14" i="61" s="1"/>
  <c r="A14" i="62" s="1"/>
  <c r="E13" i="49"/>
  <c r="C13" i="49"/>
  <c r="C13" i="53" s="1"/>
  <c r="C13" i="54" s="1"/>
  <c r="C13" i="55" s="1"/>
  <c r="C13" i="56" s="1"/>
  <c r="C13" i="57" s="1"/>
  <c r="C13" i="58" s="1"/>
  <c r="C13" i="59" s="1"/>
  <c r="C13" i="60" s="1"/>
  <c r="C13" i="61" s="1"/>
  <c r="C13" i="62" s="1"/>
  <c r="B13" i="49"/>
  <c r="A13" i="49"/>
  <c r="A13" i="53" s="1"/>
  <c r="E12" i="49"/>
  <c r="C12" i="49"/>
  <c r="C12" i="53" s="1"/>
  <c r="C12" i="54" s="1"/>
  <c r="C12" i="55" s="1"/>
  <c r="C12" i="56" s="1"/>
  <c r="C12" i="57" s="1"/>
  <c r="C12" i="58" s="1"/>
  <c r="C12" i="59" s="1"/>
  <c r="C12" i="60" s="1"/>
  <c r="C12" i="61" s="1"/>
  <c r="C12" i="62" s="1"/>
  <c r="B12" i="49"/>
  <c r="B12" i="53" s="1"/>
  <c r="B12" i="54" s="1"/>
  <c r="B12" i="55" s="1"/>
  <c r="B12" i="56" s="1"/>
  <c r="B12" i="57" s="1"/>
  <c r="B12" i="58" s="1"/>
  <c r="B12" i="59" s="1"/>
  <c r="B12" i="60" s="1"/>
  <c r="B12" i="61" s="1"/>
  <c r="B12" i="62" s="1"/>
  <c r="A12" i="49"/>
  <c r="A12" i="53" s="1"/>
  <c r="A12" i="54" s="1"/>
  <c r="A12" i="55" s="1"/>
  <c r="A12" i="56" s="1"/>
  <c r="A12" i="57" s="1"/>
  <c r="A12" i="58" s="1"/>
  <c r="A12" i="59" s="1"/>
  <c r="A12" i="60" s="1"/>
  <c r="A12" i="61" s="1"/>
  <c r="A12" i="62" s="1"/>
  <c r="E11" i="49"/>
  <c r="C11" i="49"/>
  <c r="C11" i="53" s="1"/>
  <c r="C11" i="54" s="1"/>
  <c r="C11" i="55" s="1"/>
  <c r="C11" i="56" s="1"/>
  <c r="C11" i="57" s="1"/>
  <c r="C11" i="58" s="1"/>
  <c r="C11" i="59" s="1"/>
  <c r="C11" i="60" s="1"/>
  <c r="C11" i="61" s="1"/>
  <c r="C11" i="62" s="1"/>
  <c r="B11" i="49"/>
  <c r="B11" i="53" s="1"/>
  <c r="B11" i="54" s="1"/>
  <c r="B11" i="55" s="1"/>
  <c r="B11" i="56" s="1"/>
  <c r="B11" i="57" s="1"/>
  <c r="B11" i="58" s="1"/>
  <c r="B11" i="59" s="1"/>
  <c r="B11" i="60" s="1"/>
  <c r="B11" i="61" s="1"/>
  <c r="B11" i="62" s="1"/>
  <c r="A11" i="49"/>
  <c r="A11" i="53" s="1"/>
  <c r="A11" i="54" s="1"/>
  <c r="A11" i="55" s="1"/>
  <c r="A11" i="56" s="1"/>
  <c r="A11" i="57" s="1"/>
  <c r="A11" i="58" s="1"/>
  <c r="A11" i="59" s="1"/>
  <c r="A11" i="60" s="1"/>
  <c r="A11" i="61" s="1"/>
  <c r="A11" i="62" s="1"/>
  <c r="E10" i="49"/>
  <c r="C10" i="49"/>
  <c r="C10" i="53" s="1"/>
  <c r="C10" i="54" s="1"/>
  <c r="C10" i="55" s="1"/>
  <c r="C10" i="56" s="1"/>
  <c r="C10" i="57" s="1"/>
  <c r="C10" i="58" s="1"/>
  <c r="C10" i="59" s="1"/>
  <c r="C10" i="60" s="1"/>
  <c r="C10" i="61" s="1"/>
  <c r="C10" i="62" s="1"/>
  <c r="B10" i="49"/>
  <c r="A10" i="49"/>
  <c r="A10" i="53" s="1"/>
  <c r="A10" i="54" s="1"/>
  <c r="A10" i="55" s="1"/>
  <c r="A10" i="56" s="1"/>
  <c r="A10" i="57" s="1"/>
  <c r="A10" i="58" s="1"/>
  <c r="A10" i="59" s="1"/>
  <c r="A10" i="60" s="1"/>
  <c r="A10" i="61" s="1"/>
  <c r="A10" i="62" s="1"/>
  <c r="A9" i="49"/>
  <c r="A9" i="53" s="1"/>
  <c r="A9" i="54" s="1"/>
  <c r="A9" i="55" s="1"/>
  <c r="A9" i="56" s="1"/>
  <c r="A9" i="57" s="1"/>
  <c r="A9" i="58" s="1"/>
  <c r="A9" i="59" s="1"/>
  <c r="A9" i="60" s="1"/>
  <c r="A9" i="61" s="1"/>
  <c r="A9" i="62" s="1"/>
  <c r="E8" i="49"/>
  <c r="C8" i="49"/>
  <c r="C8" i="53" s="1"/>
  <c r="C8" i="54" s="1"/>
  <c r="C8" i="55" s="1"/>
  <c r="C8" i="56" s="1"/>
  <c r="C8" i="57" s="1"/>
  <c r="C8" i="58" s="1"/>
  <c r="C8" i="59" s="1"/>
  <c r="C8" i="60" s="1"/>
  <c r="C8" i="61" s="1"/>
  <c r="C8" i="62" s="1"/>
  <c r="B8" i="49"/>
  <c r="B8" i="53" s="1"/>
  <c r="B8" i="54" s="1"/>
  <c r="B8" i="55" s="1"/>
  <c r="B8" i="56" s="1"/>
  <c r="B8" i="57" s="1"/>
  <c r="B8" i="58" s="1"/>
  <c r="B8" i="59" s="1"/>
  <c r="B8" i="60" s="1"/>
  <c r="B8" i="61" s="1"/>
  <c r="B8" i="62" s="1"/>
  <c r="A8" i="49"/>
  <c r="A8" i="53" s="1"/>
  <c r="A8" i="54" s="1"/>
  <c r="A8" i="55" s="1"/>
  <c r="A8" i="56" s="1"/>
  <c r="A8" i="57" s="1"/>
  <c r="A8" i="58" s="1"/>
  <c r="A8" i="59" s="1"/>
  <c r="A8" i="60" s="1"/>
  <c r="A8" i="61" s="1"/>
  <c r="A8" i="62" s="1"/>
  <c r="E7" i="49"/>
  <c r="C7" i="49"/>
  <c r="C7" i="53" s="1"/>
  <c r="C7" i="54" s="1"/>
  <c r="C7" i="55" s="1"/>
  <c r="C7" i="56" s="1"/>
  <c r="C7" i="57" s="1"/>
  <c r="C7" i="58" s="1"/>
  <c r="C7" i="59" s="1"/>
  <c r="C7" i="60" s="1"/>
  <c r="C7" i="61" s="1"/>
  <c r="C7" i="62" s="1"/>
  <c r="B7" i="49"/>
  <c r="A7" i="49"/>
  <c r="A7" i="53" s="1"/>
  <c r="A7" i="54" s="1"/>
  <c r="A7" i="55" s="1"/>
  <c r="A7" i="56" s="1"/>
  <c r="A7" i="57" s="1"/>
  <c r="A7" i="58" s="1"/>
  <c r="A7" i="59" s="1"/>
  <c r="A7" i="60" s="1"/>
  <c r="A7" i="61" s="1"/>
  <c r="A7" i="62" s="1"/>
  <c r="E6" i="49"/>
  <c r="C6" i="49"/>
  <c r="B6" i="49"/>
  <c r="B6" i="53" s="1"/>
  <c r="B6" i="54" s="1"/>
  <c r="B6" i="55" s="1"/>
  <c r="B6" i="56" s="1"/>
  <c r="B6" i="57" s="1"/>
  <c r="B6" i="58" s="1"/>
  <c r="B6" i="59" s="1"/>
  <c r="B6" i="60" s="1"/>
  <c r="B6" i="61" s="1"/>
  <c r="B6" i="62" s="1"/>
  <c r="A6" i="49"/>
  <c r="A6" i="53" s="1"/>
  <c r="A6" i="54" s="1"/>
  <c r="A6" i="55" s="1"/>
  <c r="A6" i="56" s="1"/>
  <c r="A6" i="57" s="1"/>
  <c r="A6" i="58" s="1"/>
  <c r="A6" i="59" s="1"/>
  <c r="A6" i="60" s="1"/>
  <c r="A6" i="61" s="1"/>
  <c r="A6" i="62" s="1"/>
  <c r="E5" i="49"/>
  <c r="C5" i="49"/>
  <c r="C5" i="53" s="1"/>
  <c r="C5" i="54" s="1"/>
  <c r="C5" i="55" s="1"/>
  <c r="C5" i="56" s="1"/>
  <c r="C5" i="57" s="1"/>
  <c r="C5" i="58" s="1"/>
  <c r="C5" i="59" s="1"/>
  <c r="C5" i="60" s="1"/>
  <c r="C5" i="61" s="1"/>
  <c r="C5" i="62" s="1"/>
  <c r="B5" i="49"/>
  <c r="A5" i="49"/>
  <c r="A5" i="53" s="1"/>
  <c r="A5" i="54" s="1"/>
  <c r="A5" i="55" s="1"/>
  <c r="A5" i="56" s="1"/>
  <c r="A5" i="57" s="1"/>
  <c r="A5" i="58" s="1"/>
  <c r="A5" i="59" s="1"/>
  <c r="A5" i="60" s="1"/>
  <c r="A5" i="61" s="1"/>
  <c r="A5" i="62" s="1"/>
  <c r="E4" i="49"/>
  <c r="C4" i="49"/>
  <c r="C4" i="53" s="1"/>
  <c r="C4" i="54" s="1"/>
  <c r="C4" i="55" s="1"/>
  <c r="C4" i="56" s="1"/>
  <c r="C4" i="57" s="1"/>
  <c r="C4" i="58" s="1"/>
  <c r="C4" i="59" s="1"/>
  <c r="C4" i="60" s="1"/>
  <c r="C4" i="61" s="1"/>
  <c r="C4" i="62" s="1"/>
  <c r="B4" i="49"/>
  <c r="B4" i="53" s="1"/>
  <c r="A4" i="49"/>
  <c r="A4" i="53" s="1"/>
  <c r="A4" i="54" s="1"/>
  <c r="A4" i="55" s="1"/>
  <c r="A4" i="56" s="1"/>
  <c r="A4" i="57" s="1"/>
  <c r="A4" i="58" s="1"/>
  <c r="A4" i="59" s="1"/>
  <c r="A4" i="60" s="1"/>
  <c r="A4" i="61" s="1"/>
  <c r="A4" i="62" s="1"/>
  <c r="A3" i="49"/>
  <c r="A3" i="53" s="1"/>
  <c r="A3" i="54" s="1"/>
  <c r="A3" i="55" s="1"/>
  <c r="A3" i="56" s="1"/>
  <c r="A3" i="57" s="1"/>
  <c r="A3" i="58" s="1"/>
  <c r="A3" i="59" s="1"/>
  <c r="A3" i="60" s="1"/>
  <c r="A3" i="61" s="1"/>
  <c r="A3" i="62" s="1"/>
  <c r="G26" i="62"/>
  <c r="F26" i="62"/>
  <c r="G25" i="62"/>
  <c r="F25" i="62"/>
  <c r="G24" i="62"/>
  <c r="F24" i="62"/>
  <c r="G23" i="62"/>
  <c r="F23" i="62"/>
  <c r="G22" i="62"/>
  <c r="F22" i="62"/>
  <c r="B21" i="62"/>
  <c r="G20" i="62"/>
  <c r="F20" i="62"/>
  <c r="G19" i="62"/>
  <c r="F19" i="62"/>
  <c r="G18" i="62"/>
  <c r="F18" i="62"/>
  <c r="G17" i="62"/>
  <c r="F17" i="62"/>
  <c r="G16" i="62"/>
  <c r="F16" i="62"/>
  <c r="B15" i="62"/>
  <c r="G14" i="62"/>
  <c r="F14" i="62"/>
  <c r="G13" i="62"/>
  <c r="F13" i="62"/>
  <c r="G12" i="62"/>
  <c r="F12" i="62"/>
  <c r="G11" i="62"/>
  <c r="F11" i="62"/>
  <c r="G10" i="62"/>
  <c r="F10" i="62"/>
  <c r="B9" i="62"/>
  <c r="G8" i="62"/>
  <c r="F8" i="62"/>
  <c r="G7" i="62"/>
  <c r="F7" i="62"/>
  <c r="G6" i="62"/>
  <c r="F6" i="62"/>
  <c r="G5" i="62"/>
  <c r="F5" i="62"/>
  <c r="G4" i="62"/>
  <c r="F4" i="62"/>
  <c r="G26" i="61"/>
  <c r="F26" i="61"/>
  <c r="G25" i="61"/>
  <c r="F25" i="61"/>
  <c r="G24" i="61"/>
  <c r="F24" i="61"/>
  <c r="G23" i="61"/>
  <c r="F23" i="61"/>
  <c r="G22" i="61"/>
  <c r="F22" i="61"/>
  <c r="B21" i="61"/>
  <c r="G20" i="61"/>
  <c r="F20" i="61"/>
  <c r="G19" i="61"/>
  <c r="F19" i="61"/>
  <c r="G18" i="61"/>
  <c r="F18" i="61"/>
  <c r="G17" i="61"/>
  <c r="F17" i="61"/>
  <c r="G16" i="61"/>
  <c r="F16" i="61"/>
  <c r="B15" i="61"/>
  <c r="G14" i="61"/>
  <c r="F14" i="61"/>
  <c r="G13" i="61"/>
  <c r="F13" i="61"/>
  <c r="G12" i="61"/>
  <c r="F12" i="61"/>
  <c r="G11" i="61"/>
  <c r="F11" i="61"/>
  <c r="G10" i="61"/>
  <c r="F10" i="61"/>
  <c r="B9" i="61"/>
  <c r="G8" i="61"/>
  <c r="F8" i="61"/>
  <c r="G7" i="61"/>
  <c r="F7" i="61"/>
  <c r="G6" i="61"/>
  <c r="F6" i="61"/>
  <c r="G5" i="61"/>
  <c r="F5" i="61"/>
  <c r="G4" i="61"/>
  <c r="F4" i="61"/>
  <c r="G26" i="60"/>
  <c r="F26" i="60"/>
  <c r="G25" i="60"/>
  <c r="F25" i="60"/>
  <c r="G24" i="60"/>
  <c r="F24" i="60"/>
  <c r="G23" i="60"/>
  <c r="F23" i="60"/>
  <c r="G22" i="60"/>
  <c r="F22" i="60"/>
  <c r="B21" i="60"/>
  <c r="G20" i="60"/>
  <c r="F20" i="60"/>
  <c r="G19" i="60"/>
  <c r="F19" i="60"/>
  <c r="G18" i="60"/>
  <c r="F18" i="60"/>
  <c r="G17" i="60"/>
  <c r="F17" i="60"/>
  <c r="G16" i="60"/>
  <c r="F16" i="60"/>
  <c r="B15" i="60"/>
  <c r="G14" i="60"/>
  <c r="F14" i="60"/>
  <c r="G13" i="60"/>
  <c r="F13" i="60"/>
  <c r="G12" i="60"/>
  <c r="F12" i="60"/>
  <c r="G11" i="60"/>
  <c r="F11" i="60"/>
  <c r="G10" i="60"/>
  <c r="F10" i="60"/>
  <c r="B9" i="60"/>
  <c r="G8" i="60"/>
  <c r="F8" i="60"/>
  <c r="G7" i="60"/>
  <c r="F7" i="60"/>
  <c r="G6" i="60"/>
  <c r="F6" i="60"/>
  <c r="G5" i="60"/>
  <c r="F5" i="60"/>
  <c r="G4" i="60"/>
  <c r="F4" i="60"/>
  <c r="G26" i="59"/>
  <c r="F26" i="59"/>
  <c r="G25" i="59"/>
  <c r="F25" i="59"/>
  <c r="G24" i="59"/>
  <c r="F24" i="59"/>
  <c r="G23" i="59"/>
  <c r="F23" i="59"/>
  <c r="G22" i="59"/>
  <c r="F22" i="59"/>
  <c r="B21" i="59"/>
  <c r="G20" i="59"/>
  <c r="F20" i="59"/>
  <c r="G19" i="59"/>
  <c r="F19" i="59"/>
  <c r="G18" i="59"/>
  <c r="F18" i="59"/>
  <c r="G17" i="59"/>
  <c r="F17" i="59"/>
  <c r="G16" i="59"/>
  <c r="F16" i="59"/>
  <c r="B15" i="59"/>
  <c r="G14" i="59"/>
  <c r="F14" i="59"/>
  <c r="G13" i="59"/>
  <c r="F13" i="59"/>
  <c r="G12" i="59"/>
  <c r="F12" i="59"/>
  <c r="G11" i="59"/>
  <c r="F11" i="59"/>
  <c r="G10" i="59"/>
  <c r="F10" i="59"/>
  <c r="B9" i="59"/>
  <c r="G8" i="59"/>
  <c r="F8" i="59"/>
  <c r="G7" i="59"/>
  <c r="F7" i="59"/>
  <c r="G6" i="59"/>
  <c r="F6" i="59"/>
  <c r="G5" i="59"/>
  <c r="F5" i="59"/>
  <c r="G4" i="59"/>
  <c r="F4" i="59"/>
  <c r="G26" i="58"/>
  <c r="F26" i="58"/>
  <c r="G25" i="58"/>
  <c r="F25" i="58"/>
  <c r="G24" i="58"/>
  <c r="F24" i="58"/>
  <c r="G23" i="58"/>
  <c r="F23" i="58"/>
  <c r="G22" i="58"/>
  <c r="F22" i="58"/>
  <c r="B21" i="58"/>
  <c r="G20" i="58"/>
  <c r="F20" i="58"/>
  <c r="G19" i="58"/>
  <c r="F19" i="58"/>
  <c r="G18" i="58"/>
  <c r="F18" i="58"/>
  <c r="G17" i="58"/>
  <c r="F17" i="58"/>
  <c r="G16" i="58"/>
  <c r="F16" i="58"/>
  <c r="B15" i="58"/>
  <c r="G14" i="58"/>
  <c r="F14" i="58"/>
  <c r="G13" i="58"/>
  <c r="F13" i="58"/>
  <c r="G12" i="58"/>
  <c r="F12" i="58"/>
  <c r="G11" i="58"/>
  <c r="F11" i="58"/>
  <c r="G10" i="58"/>
  <c r="F10" i="58"/>
  <c r="B9" i="58"/>
  <c r="G8" i="58"/>
  <c r="F8" i="58"/>
  <c r="G7" i="58"/>
  <c r="F7" i="58"/>
  <c r="G6" i="58"/>
  <c r="F6" i="58"/>
  <c r="G5" i="58"/>
  <c r="F5" i="58"/>
  <c r="G4" i="58"/>
  <c r="F4" i="58"/>
  <c r="G26" i="57"/>
  <c r="F26" i="57"/>
  <c r="G25" i="57"/>
  <c r="F25" i="57"/>
  <c r="G24" i="57"/>
  <c r="F24" i="57"/>
  <c r="G23" i="57"/>
  <c r="F23" i="57"/>
  <c r="G22" i="57"/>
  <c r="F22" i="57"/>
  <c r="B21" i="57"/>
  <c r="G20" i="57"/>
  <c r="F20" i="57"/>
  <c r="G19" i="57"/>
  <c r="F19" i="57"/>
  <c r="G18" i="57"/>
  <c r="F18" i="57"/>
  <c r="G17" i="57"/>
  <c r="F17" i="57"/>
  <c r="G16" i="57"/>
  <c r="F16" i="57"/>
  <c r="B15" i="57"/>
  <c r="G14" i="57"/>
  <c r="F14" i="57"/>
  <c r="G13" i="57"/>
  <c r="F13" i="57"/>
  <c r="G12" i="57"/>
  <c r="F12" i="57"/>
  <c r="G11" i="57"/>
  <c r="F11" i="57"/>
  <c r="G10" i="57"/>
  <c r="F10" i="57"/>
  <c r="B9" i="57"/>
  <c r="G8" i="57"/>
  <c r="F8" i="57"/>
  <c r="G7" i="57"/>
  <c r="F7" i="57"/>
  <c r="G6" i="57"/>
  <c r="F6" i="57"/>
  <c r="G5" i="57"/>
  <c r="F5" i="57"/>
  <c r="G4" i="57"/>
  <c r="F4" i="57"/>
  <c r="G26" i="56"/>
  <c r="F26" i="56"/>
  <c r="G25" i="56"/>
  <c r="F25" i="56"/>
  <c r="G24" i="56"/>
  <c r="F24" i="56"/>
  <c r="G23" i="56"/>
  <c r="F23" i="56"/>
  <c r="G22" i="56"/>
  <c r="F22" i="56"/>
  <c r="B21" i="56"/>
  <c r="G20" i="56"/>
  <c r="F20" i="56"/>
  <c r="G19" i="56"/>
  <c r="F19" i="56"/>
  <c r="G18" i="56"/>
  <c r="F18" i="56"/>
  <c r="G17" i="56"/>
  <c r="F17" i="56"/>
  <c r="G16" i="56"/>
  <c r="F16" i="56"/>
  <c r="B15" i="56"/>
  <c r="G14" i="56"/>
  <c r="F14" i="56"/>
  <c r="G13" i="56"/>
  <c r="F13" i="56"/>
  <c r="G12" i="56"/>
  <c r="F12" i="56"/>
  <c r="G11" i="56"/>
  <c r="F11" i="56"/>
  <c r="G10" i="56"/>
  <c r="F10" i="56"/>
  <c r="B9" i="56"/>
  <c r="G8" i="56"/>
  <c r="F8" i="56"/>
  <c r="G7" i="56"/>
  <c r="F7" i="56"/>
  <c r="G6" i="56"/>
  <c r="F6" i="56"/>
  <c r="G5" i="56"/>
  <c r="F5" i="56"/>
  <c r="G4" i="56"/>
  <c r="F4" i="56"/>
  <c r="G26" i="55"/>
  <c r="F26" i="55"/>
  <c r="G25" i="55"/>
  <c r="F25" i="55"/>
  <c r="G24" i="55"/>
  <c r="F24" i="55"/>
  <c r="G23" i="55"/>
  <c r="F23" i="55"/>
  <c r="G22" i="55"/>
  <c r="F22" i="55"/>
  <c r="B21" i="55"/>
  <c r="G20" i="55"/>
  <c r="F20" i="55"/>
  <c r="G19" i="55"/>
  <c r="F19" i="55"/>
  <c r="G18" i="55"/>
  <c r="F18" i="55"/>
  <c r="G17" i="55"/>
  <c r="F17" i="55"/>
  <c r="G16" i="55"/>
  <c r="F16" i="55"/>
  <c r="B15" i="55"/>
  <c r="G14" i="55"/>
  <c r="F14" i="55"/>
  <c r="G13" i="55"/>
  <c r="F13" i="55"/>
  <c r="G12" i="55"/>
  <c r="F12" i="55"/>
  <c r="G11" i="55"/>
  <c r="F11" i="55"/>
  <c r="G10" i="55"/>
  <c r="F10" i="55"/>
  <c r="B9" i="55"/>
  <c r="G8" i="55"/>
  <c r="F8" i="55"/>
  <c r="G7" i="55"/>
  <c r="F7" i="55"/>
  <c r="G6" i="55"/>
  <c r="F6" i="55"/>
  <c r="G5" i="55"/>
  <c r="F5" i="55"/>
  <c r="G4" i="55"/>
  <c r="F4" i="55"/>
  <c r="G26" i="54"/>
  <c r="F26" i="54"/>
  <c r="G25" i="54"/>
  <c r="F25" i="54"/>
  <c r="G24" i="54"/>
  <c r="F24" i="54"/>
  <c r="G23" i="54"/>
  <c r="F23" i="54"/>
  <c r="G22" i="54"/>
  <c r="F22" i="54"/>
  <c r="B21" i="54"/>
  <c r="G20" i="54"/>
  <c r="F20" i="54"/>
  <c r="G19" i="54"/>
  <c r="F19" i="54"/>
  <c r="G18" i="54"/>
  <c r="F18" i="54"/>
  <c r="G17" i="54"/>
  <c r="F17" i="54"/>
  <c r="G16" i="54"/>
  <c r="F16" i="54"/>
  <c r="B15" i="54"/>
  <c r="G14" i="54"/>
  <c r="F14" i="54"/>
  <c r="G13" i="54"/>
  <c r="F13" i="54"/>
  <c r="G12" i="54"/>
  <c r="F12" i="54"/>
  <c r="G11" i="54"/>
  <c r="F11" i="54"/>
  <c r="G10" i="54"/>
  <c r="F10" i="54"/>
  <c r="B9" i="54"/>
  <c r="G8" i="54"/>
  <c r="F8" i="54"/>
  <c r="G7" i="54"/>
  <c r="F7" i="54"/>
  <c r="G6" i="54"/>
  <c r="F6" i="54"/>
  <c r="G5" i="54"/>
  <c r="F5" i="54"/>
  <c r="G4" i="54"/>
  <c r="F4" i="54"/>
  <c r="G26" i="53"/>
  <c r="F26" i="53"/>
  <c r="G25" i="53"/>
  <c r="F25" i="53"/>
  <c r="G24" i="53"/>
  <c r="F24" i="53"/>
  <c r="G23" i="53"/>
  <c r="F23" i="53"/>
  <c r="G22" i="53"/>
  <c r="F22" i="53"/>
  <c r="B21" i="53"/>
  <c r="G20" i="53"/>
  <c r="F20" i="53"/>
  <c r="G19" i="53"/>
  <c r="F19" i="53"/>
  <c r="G18" i="53"/>
  <c r="F18" i="53"/>
  <c r="G17" i="53"/>
  <c r="F17" i="53"/>
  <c r="G16" i="53"/>
  <c r="F16" i="53"/>
  <c r="B15" i="53"/>
  <c r="G14" i="53"/>
  <c r="F14" i="53"/>
  <c r="G13" i="53"/>
  <c r="F13" i="53"/>
  <c r="G12" i="53"/>
  <c r="F12" i="53"/>
  <c r="G11" i="53"/>
  <c r="F11" i="53"/>
  <c r="G10" i="53"/>
  <c r="F10" i="53"/>
  <c r="B9" i="53"/>
  <c r="G8" i="53"/>
  <c r="F8" i="53"/>
  <c r="G7" i="53"/>
  <c r="F7" i="53"/>
  <c r="G6" i="53"/>
  <c r="F6" i="53"/>
  <c r="G5" i="53"/>
  <c r="F5" i="53"/>
  <c r="G4" i="53"/>
  <c r="F4" i="53"/>
  <c r="B9" i="49" l="1"/>
  <c r="B15" i="49"/>
  <c r="B21" i="49"/>
  <c r="D4" i="38" l="1"/>
  <c r="F13" i="38" l="1"/>
  <c r="F7" i="38" l="1"/>
  <c r="E10" i="38" l="1"/>
  <c r="E5" i="38"/>
  <c r="E6" i="38"/>
  <c r="E7" i="38"/>
  <c r="E8" i="38"/>
  <c r="E11" i="38"/>
  <c r="E12" i="38"/>
  <c r="E13" i="38"/>
  <c r="E14" i="38"/>
  <c r="E16" i="38"/>
  <c r="E17" i="38"/>
  <c r="E18" i="38"/>
  <c r="E19" i="38"/>
  <c r="E20" i="38"/>
  <c r="E22" i="38"/>
  <c r="E23" i="38"/>
  <c r="E24" i="38"/>
  <c r="E25" i="38"/>
  <c r="E26" i="38"/>
  <c r="F5" i="49"/>
  <c r="F6" i="49"/>
  <c r="F7" i="49"/>
  <c r="F8" i="49"/>
  <c r="F10" i="49"/>
  <c r="F11" i="49"/>
  <c r="F12" i="49"/>
  <c r="F13" i="49"/>
  <c r="F14" i="49"/>
  <c r="F16" i="49"/>
  <c r="F17" i="49"/>
  <c r="F18" i="49"/>
  <c r="F19" i="49"/>
  <c r="F20" i="49"/>
  <c r="F22" i="49"/>
  <c r="F23" i="49"/>
  <c r="F24" i="49"/>
  <c r="F25" i="49"/>
  <c r="F26" i="49"/>
  <c r="E4" i="38"/>
  <c r="D5" i="38"/>
  <c r="D6" i="38"/>
  <c r="D7" i="38"/>
  <c r="D8" i="38"/>
  <c r="D8" i="49" s="1"/>
  <c r="D8" i="53" s="1"/>
  <c r="D8" i="54" s="1"/>
  <c r="D8" i="55" s="1"/>
  <c r="D8" i="56" s="1"/>
  <c r="D8" i="57" s="1"/>
  <c r="D8" i="58" s="1"/>
  <c r="D8" i="59" s="1"/>
  <c r="D8" i="60" s="1"/>
  <c r="D8" i="61" s="1"/>
  <c r="D8" i="62" s="1"/>
  <c r="G26" i="49"/>
  <c r="G25" i="49"/>
  <c r="G24" i="49"/>
  <c r="G23" i="49"/>
  <c r="G22" i="49"/>
  <c r="G20" i="49"/>
  <c r="G19" i="49"/>
  <c r="G18" i="49"/>
  <c r="G17" i="49"/>
  <c r="G16" i="49"/>
  <c r="G14" i="49"/>
  <c r="G13" i="49"/>
  <c r="G12" i="49"/>
  <c r="G11" i="49"/>
  <c r="G10" i="49"/>
  <c r="G8" i="49"/>
  <c r="G7" i="49"/>
  <c r="G6" i="49"/>
  <c r="G5" i="49"/>
  <c r="G4" i="49"/>
  <c r="D4" i="49" s="1"/>
  <c r="D4" i="53" s="1"/>
  <c r="D4" i="54" s="1"/>
  <c r="D4" i="55" s="1"/>
  <c r="D4" i="56" s="1"/>
  <c r="D4" i="57" s="1"/>
  <c r="D4" i="58" s="1"/>
  <c r="D4" i="59" s="1"/>
  <c r="D4" i="60" s="1"/>
  <c r="D4" i="61" s="1"/>
  <c r="D4" i="62" s="1"/>
  <c r="F4" i="49"/>
  <c r="G26" i="38"/>
  <c r="F26" i="38"/>
  <c r="D26" i="38"/>
  <c r="G25" i="38"/>
  <c r="F25" i="38"/>
  <c r="D25" i="38"/>
  <c r="G24" i="38"/>
  <c r="F24" i="38"/>
  <c r="D24" i="38"/>
  <c r="G23" i="38"/>
  <c r="F23" i="38"/>
  <c r="D23" i="38"/>
  <c r="G22" i="38"/>
  <c r="F22" i="38"/>
  <c r="D22" i="38"/>
  <c r="G20" i="38"/>
  <c r="F20" i="38"/>
  <c r="D20" i="38"/>
  <c r="G19" i="38"/>
  <c r="F19" i="38"/>
  <c r="D19" i="38"/>
  <c r="D19" i="49" s="1"/>
  <c r="D19" i="53" s="1"/>
  <c r="D19" i="54" s="1"/>
  <c r="D19" i="55" s="1"/>
  <c r="D19" i="56" s="1"/>
  <c r="D19" i="57" s="1"/>
  <c r="D19" i="58" s="1"/>
  <c r="D19" i="59" s="1"/>
  <c r="D19" i="60" s="1"/>
  <c r="D19" i="61" s="1"/>
  <c r="D19" i="62" s="1"/>
  <c r="G18" i="38"/>
  <c r="F18" i="38"/>
  <c r="D18" i="38"/>
  <c r="G17" i="38"/>
  <c r="F17" i="38"/>
  <c r="D17" i="38"/>
  <c r="D17" i="49" s="1"/>
  <c r="D17" i="53" s="1"/>
  <c r="D17" i="54" s="1"/>
  <c r="D17" i="55" s="1"/>
  <c r="D17" i="56" s="1"/>
  <c r="D17" i="57" s="1"/>
  <c r="D17" i="58" s="1"/>
  <c r="D17" i="59" s="1"/>
  <c r="D17" i="60" s="1"/>
  <c r="D17" i="61" s="1"/>
  <c r="D17" i="62" s="1"/>
  <c r="G16" i="38"/>
  <c r="F16" i="38"/>
  <c r="D16" i="38"/>
  <c r="G14" i="38"/>
  <c r="F14" i="38"/>
  <c r="D14" i="38"/>
  <c r="D14" i="49" s="1"/>
  <c r="D14" i="53" s="1"/>
  <c r="D14" i="54" s="1"/>
  <c r="D14" i="55" s="1"/>
  <c r="D14" i="56" s="1"/>
  <c r="D14" i="57" s="1"/>
  <c r="D14" i="58" s="1"/>
  <c r="D14" i="59" s="1"/>
  <c r="D14" i="60" s="1"/>
  <c r="D14" i="61" s="1"/>
  <c r="D14" i="62" s="1"/>
  <c r="G13" i="38"/>
  <c r="D13" i="38"/>
  <c r="D13" i="49" s="1"/>
  <c r="D13" i="53" s="1"/>
  <c r="D13" i="54" s="1"/>
  <c r="D13" i="55" s="1"/>
  <c r="D13" i="56" s="1"/>
  <c r="D13" i="57" s="1"/>
  <c r="D13" i="58" s="1"/>
  <c r="D13" i="59" s="1"/>
  <c r="D13" i="60" s="1"/>
  <c r="D13" i="61" s="1"/>
  <c r="D13" i="62" s="1"/>
  <c r="G12" i="38"/>
  <c r="F12" i="38"/>
  <c r="D12" i="38"/>
  <c r="D12" i="49" s="1"/>
  <c r="D12" i="53" s="1"/>
  <c r="D12" i="54" s="1"/>
  <c r="D12" i="55" s="1"/>
  <c r="D12" i="56" s="1"/>
  <c r="D12" i="57" s="1"/>
  <c r="D12" i="58" s="1"/>
  <c r="D12" i="59" s="1"/>
  <c r="D12" i="60" s="1"/>
  <c r="D12" i="61" s="1"/>
  <c r="D12" i="62" s="1"/>
  <c r="G11" i="38"/>
  <c r="F11" i="38"/>
  <c r="D11" i="38"/>
  <c r="G10" i="38"/>
  <c r="F10" i="38"/>
  <c r="D10" i="38"/>
  <c r="G8" i="38"/>
  <c r="D8" i="51" s="1"/>
  <c r="F8" i="38"/>
  <c r="G7" i="38"/>
  <c r="D7" i="51" s="1"/>
  <c r="G6" i="38"/>
  <c r="F6" i="38"/>
  <c r="G5" i="38"/>
  <c r="F5" i="38"/>
  <c r="G4" i="38"/>
  <c r="F4" i="38"/>
  <c r="E5" i="51"/>
  <c r="E8" i="51"/>
  <c r="E4" i="51"/>
  <c r="E7" i="51"/>
  <c r="F4" i="51"/>
  <c r="F7" i="51"/>
  <c r="H5" i="51"/>
  <c r="H8" i="51"/>
  <c r="H4" i="51"/>
  <c r="H7" i="51"/>
  <c r="J5" i="51"/>
  <c r="J8" i="51"/>
  <c r="K5" i="51"/>
  <c r="K8" i="51"/>
  <c r="K4" i="51"/>
  <c r="K7" i="51"/>
  <c r="F5" i="51"/>
  <c r="F8" i="51"/>
  <c r="G5" i="51"/>
  <c r="G8" i="51"/>
  <c r="I5" i="51"/>
  <c r="I8" i="51"/>
  <c r="L5" i="51"/>
  <c r="L8" i="51"/>
  <c r="M5" i="51"/>
  <c r="M8" i="51"/>
  <c r="N5" i="51"/>
  <c r="N8" i="51"/>
  <c r="O5" i="51"/>
  <c r="O8" i="51"/>
  <c r="G4" i="51"/>
  <c r="G7" i="51"/>
  <c r="I4" i="51"/>
  <c r="I7" i="51"/>
  <c r="J4" i="51"/>
  <c r="J7" i="51"/>
  <c r="L4" i="51"/>
  <c r="L7" i="51"/>
  <c r="M4" i="51"/>
  <c r="M7" i="51"/>
  <c r="N4" i="51"/>
  <c r="N7" i="51"/>
  <c r="O4" i="51"/>
  <c r="O7" i="51"/>
  <c r="O9" i="51"/>
  <c r="N9" i="51"/>
  <c r="M9" i="51"/>
  <c r="L9" i="51"/>
  <c r="K9" i="51"/>
  <c r="J9" i="51"/>
  <c r="I9" i="51"/>
  <c r="H9" i="51"/>
  <c r="G9" i="51"/>
  <c r="F9" i="51"/>
  <c r="E9" i="51"/>
  <c r="D9" i="51"/>
  <c r="D20" i="49" l="1"/>
  <c r="D20" i="53" s="1"/>
  <c r="D20" i="54" s="1"/>
  <c r="D20" i="55" s="1"/>
  <c r="D20" i="56" s="1"/>
  <c r="D20" i="57" s="1"/>
  <c r="D20" i="58" s="1"/>
  <c r="D20" i="59" s="1"/>
  <c r="D20" i="60" s="1"/>
  <c r="D20" i="61" s="1"/>
  <c r="D20" i="62" s="1"/>
  <c r="D18" i="49"/>
  <c r="D18" i="53" s="1"/>
  <c r="D18" i="54" s="1"/>
  <c r="D18" i="55" s="1"/>
  <c r="D18" i="56" s="1"/>
  <c r="D18" i="57" s="1"/>
  <c r="D18" i="58" s="1"/>
  <c r="D18" i="59" s="1"/>
  <c r="D18" i="60" s="1"/>
  <c r="D18" i="61" s="1"/>
  <c r="D18" i="62" s="1"/>
  <c r="D11" i="49"/>
  <c r="D11" i="53" s="1"/>
  <c r="D11" i="54" s="1"/>
  <c r="D11" i="55" s="1"/>
  <c r="D11" i="56" s="1"/>
  <c r="D11" i="57" s="1"/>
  <c r="D11" i="58" s="1"/>
  <c r="D11" i="59" s="1"/>
  <c r="D11" i="60" s="1"/>
  <c r="D11" i="61" s="1"/>
  <c r="D11" i="62" s="1"/>
  <c r="D7" i="49"/>
  <c r="D7" i="53" s="1"/>
  <c r="D7" i="54" s="1"/>
  <c r="D7" i="55" s="1"/>
  <c r="D7" i="56" s="1"/>
  <c r="D7" i="57" s="1"/>
  <c r="D7" i="58" s="1"/>
  <c r="D7" i="59" s="1"/>
  <c r="D7" i="60" s="1"/>
  <c r="D7" i="61" s="1"/>
  <c r="D7" i="62" s="1"/>
  <c r="D16" i="49"/>
  <c r="D16" i="53" s="1"/>
  <c r="D16" i="54" s="1"/>
  <c r="D16" i="55" s="1"/>
  <c r="D16" i="56" s="1"/>
  <c r="D16" i="57" s="1"/>
  <c r="D16" i="58" s="1"/>
  <c r="D16" i="59" s="1"/>
  <c r="D16" i="60" s="1"/>
  <c r="D16" i="61" s="1"/>
  <c r="D16" i="62" s="1"/>
  <c r="D6" i="49"/>
  <c r="D6" i="53" s="1"/>
  <c r="D6" i="54" s="1"/>
  <c r="D6" i="55" s="1"/>
  <c r="D6" i="56" s="1"/>
  <c r="D6" i="57" s="1"/>
  <c r="D6" i="58" s="1"/>
  <c r="D6" i="59" s="1"/>
  <c r="D6" i="60" s="1"/>
  <c r="D6" i="61" s="1"/>
  <c r="D6" i="62" s="1"/>
  <c r="D5" i="49"/>
  <c r="D5" i="53" s="1"/>
  <c r="D5" i="54" s="1"/>
  <c r="D5" i="55" s="1"/>
  <c r="D5" i="56" s="1"/>
  <c r="D5" i="57" s="1"/>
  <c r="D5" i="58" s="1"/>
  <c r="D5" i="59" s="1"/>
  <c r="D5" i="60" s="1"/>
  <c r="D5" i="61" s="1"/>
  <c r="D5" i="62" s="1"/>
  <c r="D10" i="49"/>
  <c r="D10" i="53" s="1"/>
  <c r="D10" i="54" s="1"/>
  <c r="D10" i="55" s="1"/>
  <c r="D10" i="56" s="1"/>
  <c r="D10" i="57" s="1"/>
  <c r="D10" i="58" s="1"/>
  <c r="D10" i="59" s="1"/>
  <c r="D10" i="60" s="1"/>
  <c r="D10" i="61" s="1"/>
  <c r="D10" i="62" s="1"/>
  <c r="D4" i="51"/>
  <c r="G10" i="51" s="1"/>
  <c r="D5" i="51"/>
  <c r="D11" i="51" s="1"/>
  <c r="I10" i="51"/>
  <c r="D10" i="51"/>
  <c r="K10" i="51"/>
  <c r="H10" i="51"/>
  <c r="E10" i="51"/>
  <c r="O10" i="51"/>
  <c r="J10" i="51"/>
  <c r="N10" i="51"/>
  <c r="L10" i="51"/>
  <c r="M10" i="51" l="1"/>
  <c r="F10" i="51"/>
  <c r="H11" i="51"/>
  <c r="G11" i="51"/>
  <c r="E11" i="51"/>
  <c r="O11" i="51"/>
  <c r="K11" i="51"/>
  <c r="J11" i="51"/>
  <c r="L11" i="51"/>
  <c r="M11" i="51"/>
  <c r="F11" i="51"/>
  <c r="N11" i="51"/>
  <c r="I11" i="51"/>
</calcChain>
</file>

<file path=xl/sharedStrings.xml><?xml version="1.0" encoding="utf-8"?>
<sst xmlns="http://schemas.openxmlformats.org/spreadsheetml/2006/main" count="1064" uniqueCount="130">
  <si>
    <t>4. Arbejdsmarkeds- og uddannelsesrettede aktiviteter (voksne)</t>
  </si>
  <si>
    <t>Formål</t>
  </si>
  <si>
    <t>Aktivitetstyper:</t>
  </si>
  <si>
    <t xml:space="preserve">Beboerne kender og bruger nærområdets faciliteter </t>
  </si>
  <si>
    <t>1. Aktiviteter til fremme af børns skolegang</t>
  </si>
  <si>
    <t>Beboersammensætningen er blandet</t>
  </si>
  <si>
    <t>2. Aktiviteter for tilflyttere</t>
  </si>
  <si>
    <t>Bidrage til at bryde den negative sociale arv</t>
  </si>
  <si>
    <t>3. Aktiviteter målrettet førskolebørn</t>
  </si>
  <si>
    <t>Boligområdet/ beboerne er bedre integreret i det omkringliggende samfund</t>
  </si>
  <si>
    <t>Børn og unge trives &amp; klarer sig bedre i skolen</t>
  </si>
  <si>
    <t>5. Beboerambassadører</t>
  </si>
  <si>
    <t>Flere børn og unge har et positivt, aktivt fritidsliv</t>
  </si>
  <si>
    <t xml:space="preserve">9. Bemandet klub/værested                                                  </t>
  </si>
  <si>
    <t>Flere frivillige organisationer engagerer sig i boligområdet</t>
  </si>
  <si>
    <t>10. Brandkadetter</t>
  </si>
  <si>
    <t>Forbedre kendskab til &amp; brug af det offentlige</t>
  </si>
  <si>
    <t>11. Bydelsmødre/ -fædre</t>
  </si>
  <si>
    <t>Mindske fraflytningsfrekvensen</t>
  </si>
  <si>
    <t>12. Diverse vejledningstilbud</t>
  </si>
  <si>
    <t>Reducere antallet af beboerklager</t>
  </si>
  <si>
    <t xml:space="preserve">13. Forældre og læring                                                     </t>
  </si>
  <si>
    <t>Reducere antallet af udsættelser</t>
  </si>
  <si>
    <t xml:space="preserve">14. Fremskudt kommunal beskæftigelsesindsats </t>
  </si>
  <si>
    <t>Reducere ensomhed og isolation blandt beboerne</t>
  </si>
  <si>
    <t>15. Fritid for børn og unge</t>
  </si>
  <si>
    <t>Reducere hærværk i boligområdet</t>
  </si>
  <si>
    <t>16. Fritidsjobindsats</t>
  </si>
  <si>
    <t>Reducere kriminaliteten i boligområdet</t>
  </si>
  <si>
    <t>17. Indsats for særligt udsatte beboere/ social viceværtsfunktion</t>
  </si>
  <si>
    <t>Styrke beboernes handlemuligheder</t>
  </si>
  <si>
    <t>23. Lektiecafé</t>
  </si>
  <si>
    <t xml:space="preserve">Styrke boligområdets image </t>
  </si>
  <si>
    <t>24. Lommepengeprojekt</t>
  </si>
  <si>
    <t>Styrke ejendomsfunktionærers boligsociale kompetencer</t>
  </si>
  <si>
    <t xml:space="preserve">25. Mentorordning                                                          </t>
  </si>
  <si>
    <t>Styrke forældrekompetencer</t>
  </si>
  <si>
    <t>26. Opsøgende børne- og ungearbejde</t>
  </si>
  <si>
    <t>Styrke inddragelse &amp; engagement i lokale demokratiprocesser</t>
  </si>
  <si>
    <t>27. Praktik ifm. renoveringsprojekter</t>
  </si>
  <si>
    <t>Styrke samarbejde med og koordinering ml. relevante aktører</t>
  </si>
  <si>
    <t xml:space="preserve">28. Rollemodelsprojekt </t>
  </si>
  <si>
    <t>Styrke socialiseringsprocesser &amp; trivsel på førskoleniveau</t>
  </si>
  <si>
    <t xml:space="preserve">29. Samarbejde med SSP &amp; politi m.m.                                       </t>
  </si>
  <si>
    <t>Udsatte familier trives bedre</t>
  </si>
  <si>
    <t>30. Socialt fremmende arrangementer, netværk &amp; kulturelle aktiviteter</t>
  </si>
  <si>
    <t>Udvikle beboernes kompetencer</t>
  </si>
  <si>
    <t xml:space="preserve">31. Socialøkonomisk virksomhed og iværksætterprojekt                       </t>
  </si>
  <si>
    <t>Øge beskæftigelsesgraden</t>
  </si>
  <si>
    <t>32. Styrkelse af det frivillige arbejde</t>
  </si>
  <si>
    <t>Øge det sociale netværk beboerne imellem</t>
  </si>
  <si>
    <t>33. Sundhedsfremmende tilbud</t>
  </si>
  <si>
    <t xml:space="preserve">Øge trivslen i boligområdet/Øge beboertrivslen </t>
  </si>
  <si>
    <t>34. Tryghedsvandring/tryghedstiltag</t>
  </si>
  <si>
    <t>Øge uddannelsesgraden</t>
  </si>
  <si>
    <t>35. Uddannelsesvejledning (Unge)</t>
  </si>
  <si>
    <t>Øge/bevare trygheden i boligområdet</t>
  </si>
  <si>
    <t xml:space="preserve">36. Udvikling af samarbejder og koordinering ml. flere aktører </t>
  </si>
  <si>
    <t>Andet (Benyttes kun nødigt)</t>
  </si>
  <si>
    <t>37. Udvikling og styrkelse af ejendomsfunktionærers boligsoc. kompetencer</t>
  </si>
  <si>
    <t>38. Økonomisk rådgivning &amp; forebyggelse af udsættelser</t>
  </si>
  <si>
    <t>39. Andet (Benyttes kun nødigt. Skal navngives)</t>
  </si>
  <si>
    <t>Sum</t>
  </si>
  <si>
    <t>Jan</t>
  </si>
  <si>
    <t>Feb</t>
  </si>
  <si>
    <t>Mar</t>
  </si>
  <si>
    <t>Apr</t>
  </si>
  <si>
    <t>Maj</t>
  </si>
  <si>
    <t>Jun</t>
  </si>
  <si>
    <t>Jul</t>
  </si>
  <si>
    <t>Aug</t>
  </si>
  <si>
    <t>Sep</t>
  </si>
  <si>
    <t>Okt</t>
  </si>
  <si>
    <t>Nov</t>
  </si>
  <si>
    <t>Dec</t>
  </si>
  <si>
    <t>Tæl</t>
  </si>
  <si>
    <t>Middel</t>
  </si>
  <si>
    <t>7. Beboerrettede aktiviteter ifm. omdannelse/renovering af boligområdet</t>
  </si>
  <si>
    <t>8. Beboerråd</t>
  </si>
  <si>
    <t>18. Informations -og kommunikationstiltag</t>
  </si>
  <si>
    <t>19. Kombineret lommepenge- og fritidsjobindsats</t>
  </si>
  <si>
    <t>20. Konflikthåndtering/-mægling</t>
  </si>
  <si>
    <t>21. Kreative læringsforløb</t>
  </si>
  <si>
    <t xml:space="preserve">22. Kurser/uddannelse </t>
  </si>
  <si>
    <t>Flere beboere engagerer sig frivilligt</t>
  </si>
  <si>
    <t>Flere beboere rykker tættere på arbejdsmarkedet</t>
  </si>
  <si>
    <t>Reducere skolefravær</t>
  </si>
  <si>
    <t>Reducere udgifterne ved fraflytninger</t>
  </si>
  <si>
    <t>Skærpe kommunens fokus på og engagement i boligområdet</t>
  </si>
  <si>
    <t>Styrke beboere i at føre en sund livsstil</t>
  </si>
  <si>
    <t>Styrke beboernes ejerskab</t>
  </si>
  <si>
    <t>MÅNED: JANUAR</t>
  </si>
  <si>
    <t>I alt til dato</t>
  </si>
  <si>
    <t>Gns pr. gang 
(til dato)</t>
  </si>
  <si>
    <t>Status for 
denne måned</t>
  </si>
  <si>
    <t>Gns pr. gang
(Denne måned)</t>
  </si>
  <si>
    <t>MÅNED: DECEMBER</t>
  </si>
  <si>
    <t>MÅNED: NOVEMBER</t>
  </si>
  <si>
    <t>MÅNED: OKTOBER</t>
  </si>
  <si>
    <t>MÅNED: SEPTEMBER</t>
  </si>
  <si>
    <t>MÅNED: JULI</t>
  </si>
  <si>
    <t>MÅNED: JUNI</t>
  </si>
  <si>
    <t>MÅNED: MAJ</t>
  </si>
  <si>
    <t>MÅNED: APRIL</t>
  </si>
  <si>
    <t>MÅNED: MARTS</t>
  </si>
  <si>
    <t>MÅNED: FEBRUAR</t>
  </si>
  <si>
    <t>AKTIVITET: Lommepengejobs</t>
  </si>
  <si>
    <t xml:space="preserve">Vejledn. Kan både være tlf. og personlig. </t>
  </si>
  <si>
    <t>En deltager er henvist, når personen har accepteret og takket ja til tilbuddet.</t>
  </si>
  <si>
    <t xml:space="preserve"> </t>
  </si>
  <si>
    <t>Antal vejledninger gennemført</t>
  </si>
  <si>
    <t>Antal henvisninger til kommunale tilbud</t>
  </si>
  <si>
    <t>Antal personer, der starter i beskæftigelse</t>
  </si>
  <si>
    <t>Antal personer, der starter i uddannelse</t>
  </si>
  <si>
    <t>Antal personer har skrevet en ansøgning</t>
  </si>
  <si>
    <t>Antal personer er startet i lommepengejob</t>
  </si>
  <si>
    <t>AKTIVITET: Lektiecafé</t>
  </si>
  <si>
    <t xml:space="preserve">Antal deltagere i lektiecafé </t>
  </si>
  <si>
    <t xml:space="preserve">En deltager har opholdt sig minimum 1/2 time i caféen og lavet lektier </t>
  </si>
  <si>
    <t xml:space="preserve">Antal gange caféen har holdt åbent </t>
  </si>
  <si>
    <t>AKTIVITET:</t>
  </si>
  <si>
    <t>LOGBOG: DAGLIGE REGISTRERINGER</t>
  </si>
  <si>
    <r>
      <rPr>
        <b/>
        <sz val="20"/>
        <color rgb="FF000000"/>
        <rFont val="Calibri"/>
        <family val="2"/>
      </rPr>
      <t>FORKLARING AF INDIKATOR</t>
    </r>
    <r>
      <rPr>
        <b/>
        <sz val="11"/>
        <color indexed="8"/>
        <rFont val="Calibri"/>
        <family val="2"/>
      </rPr>
      <t xml:space="preserve">
</t>
    </r>
    <r>
      <rPr>
        <sz val="14"/>
        <color rgb="FF000000"/>
        <rFont val="Calibri"/>
        <family val="2"/>
      </rPr>
      <t>Uddyb hvad I mener med indikatoren, 
så I alle registrerer ens</t>
    </r>
    <r>
      <rPr>
        <b/>
        <sz val="14"/>
        <color rgb="FF000000"/>
        <rFont val="Calibri"/>
        <family val="2"/>
      </rPr>
      <t xml:space="preserve"> </t>
    </r>
    <r>
      <rPr>
        <b/>
        <sz val="11"/>
        <color indexed="8"/>
        <rFont val="Calibri"/>
        <family val="2"/>
      </rPr>
      <t xml:space="preserve">  </t>
    </r>
  </si>
  <si>
    <r>
      <t xml:space="preserve">                                                                                                                                                  </t>
    </r>
    <r>
      <rPr>
        <b/>
        <sz val="20"/>
        <color rgb="FF000000"/>
        <rFont val="Calibri"/>
        <family val="2"/>
      </rPr>
      <t>INDIKATORER</t>
    </r>
    <r>
      <rPr>
        <b/>
        <sz val="11"/>
        <color indexed="8"/>
        <rFont val="Calibri"/>
        <family val="2"/>
      </rPr>
      <t xml:space="preserve"> 
</t>
    </r>
    <r>
      <rPr>
        <sz val="14"/>
        <color rgb="FF000000"/>
        <rFont val="Calibri"/>
        <family val="2"/>
      </rPr>
      <t>Fx antal møder, antal deltagere, 
antal unge i fritidsjobs</t>
    </r>
  </si>
  <si>
    <t>Målsætning for året (LBF delmål)</t>
  </si>
  <si>
    <r>
      <t xml:space="preserve">                                                                                                                                      </t>
    </r>
    <r>
      <rPr>
        <b/>
        <sz val="20"/>
        <color rgb="FF000000"/>
        <rFont val="Calibri"/>
        <family val="2"/>
      </rPr>
      <t>INDIKATORER</t>
    </r>
    <r>
      <rPr>
        <b/>
        <sz val="11"/>
        <color indexed="8"/>
        <rFont val="Calibri"/>
        <family val="2"/>
      </rPr>
      <t xml:space="preserve">
</t>
    </r>
    <r>
      <rPr>
        <sz val="14"/>
        <color rgb="FF000000"/>
        <rFont val="Calibri"/>
        <family val="2"/>
      </rPr>
      <t>Fx antal møder, antal deltagere, 
antal unge i fritidsjobs</t>
    </r>
  </si>
  <si>
    <r>
      <rPr>
        <b/>
        <sz val="20"/>
        <color rgb="FF000000"/>
        <rFont val="Calibri"/>
        <family val="2"/>
      </rPr>
      <t>FORKLARING AF INDIKATOR</t>
    </r>
    <r>
      <rPr>
        <b/>
        <sz val="11"/>
        <color indexed="8"/>
        <rFont val="Calibri"/>
        <family val="2"/>
      </rPr>
      <t xml:space="preserve">
</t>
    </r>
    <r>
      <rPr>
        <sz val="14"/>
        <color rgb="FF000000"/>
        <rFont val="Calibri"/>
        <family val="2"/>
      </rPr>
      <t>Uddyb hvad I mener med indikatoren, 
så I alle registrerer ens</t>
    </r>
    <r>
      <rPr>
        <b/>
        <sz val="11"/>
        <color indexed="8"/>
        <rFont val="Calibri"/>
        <family val="2"/>
      </rPr>
      <t xml:space="preserve">   </t>
    </r>
  </si>
  <si>
    <t>MÅNED: AUGSUST</t>
  </si>
  <si>
    <t>AKTIVITET: Fremskudt beskæftigelsesvejledning</t>
  </si>
  <si>
    <t>Antal personer gået fra lommepengejob til fritidsjob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</si>
</sst>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0"/>
      <name val="Arial"/>
      <family val="2"/>
    </font>
    <font>
      <b/>
      <sz val="11"/>
      <color indexed="8"/>
      <name val="Calibri"/>
      <family val="2"/>
    </font>
    <font>
      <sz val="11"/>
      <name val="Calibri"/>
      <family val="2"/>
      <scheme val="minor"/>
    </font>
    <font>
      <b/>
      <sz val="15"/>
      <color theme="1"/>
      <name val="Calibri"/>
      <family val="2"/>
      <scheme val="minor"/>
    </font>
    <font>
      <sz val="8"/>
      <color theme="1"/>
      <name val="Calibri"/>
      <family val="2"/>
      <scheme val="minor"/>
    </font>
    <font>
      <b/>
      <sz val="11"/>
      <color theme="1"/>
      <name val="Calibri"/>
      <family val="2"/>
      <scheme val="minor"/>
    </font>
    <font>
      <b/>
      <sz val="20"/>
      <color rgb="FFC00000"/>
      <name val="Calibri"/>
      <family val="2"/>
      <scheme val="minor"/>
    </font>
    <font>
      <b/>
      <sz val="16"/>
      <color rgb="FF000000"/>
      <name val="Calibri"/>
      <family val="2"/>
      <scheme val="minor"/>
    </font>
    <font>
      <sz val="12"/>
      <color rgb="FF000000"/>
      <name val="Calibri"/>
      <family val="2"/>
      <scheme val="minor"/>
    </font>
    <font>
      <b/>
      <sz val="12"/>
      <color rgb="FF000000"/>
      <name val="Calibri"/>
      <family val="2"/>
      <scheme val="minor"/>
    </font>
    <font>
      <sz val="12"/>
      <color theme="1"/>
      <name val="Arial"/>
      <family val="2"/>
    </font>
    <font>
      <b/>
      <sz val="12"/>
      <color rgb="FFC00000"/>
      <name val="Calibri"/>
      <family val="2"/>
      <scheme val="minor"/>
    </font>
    <font>
      <sz val="10"/>
      <color theme="1"/>
      <name val="Calibri"/>
      <family val="2"/>
      <scheme val="minor"/>
    </font>
    <font>
      <sz val="36"/>
      <color theme="1"/>
      <name val="Calibri"/>
      <family val="2"/>
      <scheme val="minor"/>
    </font>
    <font>
      <sz val="36"/>
      <color indexed="8"/>
      <name val="Calibri"/>
      <family val="2"/>
    </font>
    <font>
      <b/>
      <sz val="14"/>
      <color rgb="FF000000"/>
      <name val="Calibri"/>
      <family val="2"/>
    </font>
    <font>
      <b/>
      <sz val="20"/>
      <color rgb="FF000000"/>
      <name val="Calibri"/>
      <family val="2"/>
    </font>
    <font>
      <sz val="14"/>
      <color rgb="FF000000"/>
      <name val="Calibri"/>
      <family val="2"/>
    </font>
    <font>
      <b/>
      <sz val="14"/>
      <color theme="0"/>
      <name val="Calibri"/>
      <family val="2"/>
      <scheme val="minor"/>
    </font>
    <font>
      <sz val="10"/>
      <color theme="0"/>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rgb="FFD3D3D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tint="-0.499984740745262"/>
        <bgColor indexed="64"/>
      </patternFill>
    </fill>
    <fill>
      <patternFill patternType="solid">
        <fgColor theme="4"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5"/>
      </left>
      <right/>
      <top style="thin">
        <color indexed="65"/>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thin">
        <color rgb="FFABABAB"/>
      </left>
      <right/>
      <top/>
      <bottom/>
      <diagonal/>
    </border>
    <border>
      <left style="thin">
        <color indexed="65"/>
      </left>
      <right/>
      <top/>
      <bottom/>
      <diagonal/>
    </border>
    <border>
      <left style="thin">
        <color indexed="65"/>
      </left>
      <right style="thin">
        <color rgb="FFABABAB"/>
      </right>
      <top/>
      <bottom/>
      <diagonal/>
    </border>
    <border>
      <left style="thin">
        <color indexed="64"/>
      </left>
      <right/>
      <top/>
      <bottom/>
      <diagonal/>
    </border>
    <border>
      <left style="thin">
        <color theme="9"/>
      </left>
      <right style="thin">
        <color theme="9"/>
      </right>
      <top/>
      <bottom style="thin">
        <color theme="9"/>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s>
  <cellStyleXfs count="2">
    <xf numFmtId="0" fontId="0" fillId="0" borderId="0"/>
    <xf numFmtId="0" fontId="1" fillId="0" borderId="0">
      <alignment vertical="center"/>
    </xf>
  </cellStyleXfs>
  <cellXfs count="103">
    <xf numFmtId="0" fontId="0" fillId="0" borderId="0" xfId="0"/>
    <xf numFmtId="0" fontId="0" fillId="0" borderId="0" xfId="0" applyProtection="1"/>
    <xf numFmtId="2" fontId="0" fillId="0" borderId="0" xfId="0" applyNumberFormat="1"/>
    <xf numFmtId="0" fontId="0" fillId="0" borderId="0" xfId="0" applyFill="1" applyBorder="1" applyProtection="1"/>
    <xf numFmtId="0" fontId="0" fillId="0" borderId="0"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Protection="1"/>
    <xf numFmtId="0" fontId="0" fillId="0" borderId="1" xfId="0" applyBorder="1" applyProtection="1"/>
    <xf numFmtId="0" fontId="0" fillId="0" borderId="0" xfId="0" applyNumberFormat="1" applyFont="1" applyFill="1" applyBorder="1" applyAlignment="1" applyProtection="1">
      <alignment vertical="center"/>
    </xf>
    <xf numFmtId="0" fontId="0" fillId="3" borderId="0" xfId="0" applyNumberFormat="1" applyFont="1" applyFill="1" applyBorder="1" applyAlignment="1" applyProtection="1">
      <alignment vertical="center"/>
    </xf>
    <xf numFmtId="0" fontId="3" fillId="0" borderId="0" xfId="0" applyFont="1" applyFill="1" applyBorder="1" applyProtection="1"/>
    <xf numFmtId="0" fontId="3" fillId="0" borderId="0" xfId="0" applyFont="1" applyFill="1" applyBorder="1" applyAlignment="1" applyProtection="1">
      <alignment vertical="center"/>
    </xf>
    <xf numFmtId="0" fontId="4" fillId="0" borderId="0" xfId="0" applyFont="1" applyProtection="1"/>
    <xf numFmtId="0" fontId="0" fillId="0" borderId="1" xfId="0" applyFont="1" applyBorder="1" applyProtection="1"/>
    <xf numFmtId="0" fontId="0" fillId="0" borderId="1" xfId="0" applyFont="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2" xfId="0" applyBorder="1" applyProtection="1"/>
    <xf numFmtId="0" fontId="0" fillId="0" borderId="3" xfId="0" applyBorder="1"/>
    <xf numFmtId="0" fontId="0" fillId="0" borderId="0" xfId="0" applyBorder="1" applyProtection="1"/>
    <xf numFmtId="0" fontId="0" fillId="0" borderId="0" xfId="0" applyFill="1" applyBorder="1" applyAlignment="1" applyProtection="1">
      <alignment horizontal="center"/>
    </xf>
    <xf numFmtId="0" fontId="0" fillId="0" borderId="0" xfId="0" applyBorder="1" applyAlignment="1" applyProtection="1">
      <alignment horizontal="center"/>
    </xf>
    <xf numFmtId="0" fontId="0" fillId="0" borderId="0" xfId="0" applyAlignment="1" applyProtection="1">
      <alignment horizontal="center"/>
    </xf>
    <xf numFmtId="0" fontId="6" fillId="0" borderId="0" xfId="0" applyFont="1" applyProtection="1"/>
    <xf numFmtId="0" fontId="0" fillId="0" borderId="1" xfId="0" applyFont="1" applyFill="1" applyBorder="1" applyProtection="1"/>
    <xf numFmtId="0" fontId="0" fillId="0" borderId="0" xfId="0" applyFont="1" applyProtection="1"/>
    <xf numFmtId="0" fontId="0" fillId="0" borderId="0" xfId="0" applyFont="1" applyBorder="1" applyProtection="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applyAlignment="1">
      <alignment horizontal="left" vertical="center" indent="1"/>
    </xf>
    <xf numFmtId="0" fontId="9" fillId="0" borderId="0" xfId="0" applyFont="1" applyAlignment="1">
      <alignment horizontal="left" vertical="center" indent="1"/>
    </xf>
    <xf numFmtId="0" fontId="1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Font="1" applyFill="1" applyBorder="1" applyProtection="1"/>
    <xf numFmtId="0" fontId="0" fillId="0" borderId="0" xfId="0" applyBorder="1"/>
    <xf numFmtId="0" fontId="0" fillId="0" borderId="12" xfId="0" applyFont="1" applyFill="1" applyBorder="1" applyProtection="1"/>
    <xf numFmtId="0" fontId="15"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0" fillId="0" borderId="14" xfId="0" applyFont="1" applyFill="1" applyBorder="1" applyProtection="1">
      <protection locked="0"/>
    </xf>
    <xf numFmtId="0" fontId="0" fillId="5" borderId="14" xfId="0" applyFont="1" applyFill="1" applyBorder="1" applyAlignment="1" applyProtection="1">
      <alignment horizontal="center"/>
    </xf>
    <xf numFmtId="164" fontId="0" fillId="5" borderId="14" xfId="0" applyNumberFormat="1" applyFont="1" applyFill="1" applyBorder="1" applyAlignment="1" applyProtection="1">
      <alignment horizontal="center"/>
    </xf>
    <xf numFmtId="164" fontId="0" fillId="6" borderId="14" xfId="0" applyNumberFormat="1" applyFont="1" applyFill="1" applyBorder="1" applyAlignment="1" applyProtection="1">
      <alignment horizontal="center"/>
    </xf>
    <xf numFmtId="0" fontId="0" fillId="6" borderId="14" xfId="0" applyFont="1" applyFill="1" applyBorder="1" applyAlignment="1" applyProtection="1">
      <alignment horizontal="center"/>
    </xf>
    <xf numFmtId="0" fontId="0" fillId="0" borderId="14" xfId="0" applyFill="1" applyBorder="1" applyProtection="1">
      <protection locked="0"/>
    </xf>
    <xf numFmtId="0" fontId="5" fillId="0" borderId="14" xfId="0" applyFont="1" applyFill="1" applyBorder="1" applyProtection="1">
      <protection locked="0"/>
    </xf>
    <xf numFmtId="0" fontId="5" fillId="0" borderId="14" xfId="0" applyFont="1" applyBorder="1" applyProtection="1">
      <protection locked="0"/>
    </xf>
    <xf numFmtId="0" fontId="0" fillId="0" borderId="14" xfId="0" applyFont="1" applyBorder="1" applyProtection="1">
      <protection locked="0"/>
    </xf>
    <xf numFmtId="0" fontId="0" fillId="0" borderId="15" xfId="0" applyFont="1" applyBorder="1" applyProtection="1">
      <protection locked="0"/>
    </xf>
    <xf numFmtId="0" fontId="0" fillId="5" borderId="15" xfId="0" applyFont="1" applyFill="1" applyBorder="1" applyAlignment="1" applyProtection="1">
      <alignment horizontal="center"/>
    </xf>
    <xf numFmtId="164" fontId="0" fillId="5" borderId="15" xfId="0" applyNumberFormat="1" applyFont="1" applyFill="1" applyBorder="1" applyAlignment="1" applyProtection="1">
      <alignment horizontal="center"/>
    </xf>
    <xf numFmtId="164" fontId="0" fillId="6" borderId="15" xfId="0" applyNumberFormat="1" applyFont="1" applyFill="1" applyBorder="1" applyAlignment="1" applyProtection="1">
      <alignment horizontal="center"/>
    </xf>
    <xf numFmtId="0" fontId="0" fillId="6" borderId="15" xfId="0" applyFont="1" applyFill="1" applyBorder="1" applyAlignment="1" applyProtection="1">
      <alignment horizontal="center"/>
    </xf>
    <xf numFmtId="0" fontId="0" fillId="0" borderId="15" xfId="0" applyFont="1" applyFill="1" applyBorder="1" applyProtection="1">
      <protection locked="0"/>
    </xf>
    <xf numFmtId="0" fontId="0" fillId="0" borderId="13" xfId="0" applyFont="1" applyFill="1" applyBorder="1" applyProtection="1">
      <protection locked="0"/>
    </xf>
    <xf numFmtId="0" fontId="0" fillId="5" borderId="13" xfId="0" applyFont="1" applyFill="1" applyBorder="1" applyAlignment="1" applyProtection="1">
      <alignment horizontal="center"/>
    </xf>
    <xf numFmtId="164" fontId="0" fillId="5" borderId="13" xfId="0" applyNumberFormat="1" applyFont="1" applyFill="1" applyBorder="1" applyAlignment="1" applyProtection="1">
      <alignment horizontal="center"/>
    </xf>
    <xf numFmtId="164" fontId="0" fillId="6" borderId="13" xfId="0" applyNumberFormat="1" applyFont="1" applyFill="1" applyBorder="1" applyAlignment="1" applyProtection="1">
      <alignment horizontal="center"/>
    </xf>
    <xf numFmtId="0" fontId="0" fillId="6" borderId="13" xfId="0" applyFont="1" applyFill="1" applyBorder="1" applyAlignment="1" applyProtection="1">
      <alignment horizontal="center"/>
    </xf>
    <xf numFmtId="0" fontId="5" fillId="0" borderId="13" xfId="0" applyFont="1" applyBorder="1" applyProtection="1">
      <protection locked="0"/>
    </xf>
    <xf numFmtId="0" fontId="19" fillId="7" borderId="0" xfId="0" applyFont="1" applyFill="1" applyBorder="1" applyProtection="1"/>
    <xf numFmtId="0" fontId="19" fillId="7" borderId="0" xfId="0" applyFont="1" applyFill="1" applyBorder="1" applyAlignment="1" applyProtection="1">
      <alignment horizontal="center"/>
    </xf>
    <xf numFmtId="1" fontId="19" fillId="7" borderId="0" xfId="0" applyNumberFormat="1" applyFont="1" applyFill="1" applyBorder="1" applyAlignment="1" applyProtection="1">
      <alignment horizontal="center"/>
    </xf>
    <xf numFmtId="0" fontId="2" fillId="4" borderId="15" xfId="0" applyFont="1" applyFill="1" applyBorder="1" applyAlignment="1" applyProtection="1">
      <alignment wrapText="1"/>
    </xf>
    <xf numFmtId="0" fontId="20" fillId="8" borderId="15" xfId="0" applyFont="1" applyFill="1" applyBorder="1" applyAlignment="1" applyProtection="1">
      <alignment horizontal="center" vertical="center" textRotation="90" wrapText="1"/>
    </xf>
    <xf numFmtId="0" fontId="13" fillId="5" borderId="15" xfId="0" applyFont="1" applyFill="1" applyBorder="1" applyAlignment="1" applyProtection="1">
      <alignment horizontal="center" textRotation="90" wrapText="1"/>
    </xf>
    <xf numFmtId="0" fontId="13" fillId="6" borderId="15" xfId="0" applyFont="1" applyFill="1" applyBorder="1" applyAlignment="1" applyProtection="1">
      <alignment horizontal="center" textRotation="90" wrapText="1"/>
    </xf>
    <xf numFmtId="0" fontId="0" fillId="4" borderId="15" xfId="0" applyFill="1" applyBorder="1" applyAlignment="1" applyProtection="1">
      <alignment horizontal="center" vertical="center"/>
    </xf>
    <xf numFmtId="0" fontId="5" fillId="0" borderId="15" xfId="0" applyFont="1" applyBorder="1" applyProtection="1">
      <protection locked="0"/>
    </xf>
    <xf numFmtId="0" fontId="0" fillId="0" borderId="13" xfId="0" applyFont="1" applyBorder="1" applyProtection="1">
      <protection locked="0"/>
    </xf>
    <xf numFmtId="0" fontId="2" fillId="4" borderId="14" xfId="0" applyFont="1" applyFill="1" applyBorder="1" applyAlignment="1" applyProtection="1">
      <alignment wrapText="1"/>
    </xf>
    <xf numFmtId="0" fontId="20" fillId="8" borderId="14" xfId="0" applyFont="1" applyFill="1" applyBorder="1" applyAlignment="1" applyProtection="1">
      <alignment horizontal="center" vertical="center" textRotation="90" wrapText="1"/>
    </xf>
    <xf numFmtId="0" fontId="13" fillId="5" borderId="14" xfId="0" applyFont="1" applyFill="1" applyBorder="1" applyAlignment="1" applyProtection="1">
      <alignment horizontal="center" textRotation="90" wrapText="1"/>
    </xf>
    <xf numFmtId="0" fontId="13" fillId="6" borderId="14" xfId="0" applyFont="1" applyFill="1" applyBorder="1" applyAlignment="1" applyProtection="1">
      <alignment horizontal="center" textRotation="90" wrapText="1"/>
    </xf>
    <xf numFmtId="0" fontId="0" fillId="4" borderId="14" xfId="0" applyFill="1" applyBorder="1" applyAlignment="1" applyProtection="1">
      <alignment horizontal="center" vertical="center"/>
    </xf>
    <xf numFmtId="0" fontId="0" fillId="0" borderId="14" xfId="0" applyBorder="1" applyProtection="1">
      <protection locked="0"/>
    </xf>
    <xf numFmtId="0" fontId="19" fillId="7" borderId="17" xfId="0" applyFont="1" applyFill="1" applyBorder="1" applyProtection="1"/>
    <xf numFmtId="0" fontId="19" fillId="7" borderId="17" xfId="0" applyFont="1" applyFill="1" applyBorder="1" applyAlignment="1" applyProtection="1">
      <alignment horizontal="center"/>
    </xf>
    <xf numFmtId="1" fontId="19" fillId="7" borderId="17" xfId="0" applyNumberFormat="1" applyFont="1" applyFill="1" applyBorder="1" applyAlignment="1" applyProtection="1">
      <alignment horizontal="center"/>
    </xf>
    <xf numFmtId="0" fontId="19" fillId="7" borderId="18" xfId="0" applyFont="1" applyFill="1" applyBorder="1" applyProtection="1"/>
    <xf numFmtId="0" fontId="0" fillId="0" borderId="14" xfId="0" applyFont="1" applyFill="1" applyBorder="1" applyAlignment="1" applyProtection="1">
      <alignment horizontal="center"/>
      <protection locked="0"/>
    </xf>
    <xf numFmtId="0" fontId="0" fillId="0" borderId="13" xfId="0" applyFont="1" applyFill="1" applyBorder="1" applyAlignment="1" applyProtection="1">
      <alignment horizontal="center"/>
      <protection locked="0"/>
    </xf>
    <xf numFmtId="0" fontId="0" fillId="0" borderId="15" xfId="0" applyFont="1" applyFill="1" applyBorder="1" applyAlignment="1" applyProtection="1">
      <alignment horizontal="center"/>
      <protection locked="0"/>
    </xf>
    <xf numFmtId="0" fontId="0" fillId="0" borderId="14"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19" fillId="7" borderId="0" xfId="0"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wrapText="1"/>
    </xf>
    <xf numFmtId="0" fontId="19" fillId="7" borderId="16" xfId="0" applyFont="1" applyFill="1" applyBorder="1" applyAlignment="1" applyProtection="1">
      <alignment horizontal="left" vertical="center" wrapText="1"/>
      <protection locked="0"/>
    </xf>
    <xf numFmtId="0" fontId="19" fillId="7" borderId="17"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xf>
    <xf numFmtId="0" fontId="19" fillId="7" borderId="16" xfId="0" applyFont="1" applyFill="1" applyBorder="1" applyAlignment="1" applyProtection="1">
      <alignment horizontal="left" vertical="center" wrapText="1"/>
    </xf>
    <xf numFmtId="0" fontId="19" fillId="7" borderId="17" xfId="0" applyFont="1" applyFill="1" applyBorder="1" applyAlignment="1" applyProtection="1">
      <alignment horizontal="left" vertical="center" wrapText="1"/>
    </xf>
    <xf numFmtId="0" fontId="0" fillId="0" borderId="14" xfId="0" applyFont="1" applyFill="1" applyBorder="1" applyProtection="1"/>
    <xf numFmtId="0" fontId="0" fillId="0" borderId="14" xfId="0" applyFill="1" applyBorder="1" applyProtection="1"/>
    <xf numFmtId="0" fontId="0" fillId="0" borderId="14" xfId="0" applyBorder="1" applyProtection="1"/>
  </cellXfs>
  <cellStyles count="2">
    <cellStyle name="Normal" xfId="0" builtinId="0"/>
    <cellStyle name="Normal 2" xfId="1" xr:uid="{00000000-0005-0000-0000-000001000000}"/>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right/>
        <top/>
        <bottom/>
        <vertical/>
      </border>
    </dxf>
    <dxf>
      <border>
        <left/>
        <right/>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top/>
        <bottom/>
        <vertical/>
      </border>
    </dxf>
    <dxf>
      <border>
        <left/>
        <right/>
        <bottom/>
        <vertic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87026"/>
      <color rgb="FF5F87D7"/>
      <color rgb="FF4986C3"/>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940952380952381"/>
          <c:y val="1.5429830113925604E-2"/>
        </c:manualLayout>
      </c:layout>
      <c:overlay val="0"/>
      <c:spPr>
        <a:noFill/>
        <a:ln w="25400">
          <a:noFill/>
        </a:ln>
      </c:spPr>
    </c:title>
    <c:autoTitleDeleted val="0"/>
    <c:plotArea>
      <c:layout/>
      <c:barChart>
        <c:barDir val="col"/>
        <c:grouping val="clustered"/>
        <c:varyColors val="0"/>
        <c:ser>
          <c:idx val="0"/>
          <c:order val="0"/>
          <c:tx>
            <c:strRef>
              <c:f>'EKS1'!$C$2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'EKS1'!$A$4:$A$8</c:f>
              <c:strCache>
                <c:ptCount val="2"/>
                <c:pt idx="0">
                  <c:v>Antal deltagere i lektiecafé </c:v>
                </c:pt>
                <c:pt idx="1">
                  <c:v>Antal gange caféen har holdt åbent </c:v>
                </c:pt>
              </c:strCache>
            </c:strRef>
          </c:cat>
          <c:val>
            <c:numRef>
              <c:f>'EKS1'!$C$4:$C$8</c:f>
              <c:numCache>
                <c:formatCode>General</c:formatCode>
                <c:ptCount val="5"/>
                <c:pt idx="0">
                  <c:v>30</c:v>
                </c:pt>
                <c:pt idx="1">
                  <c:v>8</c:v>
                </c:pt>
              </c:numCache>
            </c:numRef>
          </c:val>
          <c:extLst>
            <c:ext xmlns:c16="http://schemas.microsoft.com/office/drawing/2014/chart" uri="{C3380CC4-5D6E-409C-BE32-E72D297353CC}">
              <c16:uniqueId val="{00000000-5A96-46E7-B3F2-9BD58DA4CB0D}"/>
            </c:ext>
          </c:extLst>
        </c:ser>
        <c:ser>
          <c:idx val="1"/>
          <c:order val="1"/>
          <c:tx>
            <c:strRef>
              <c:f>'EKS1'!$D$2</c:f>
              <c:strCache>
                <c:ptCount val="1"/>
                <c:pt idx="0">
                  <c:v>I alt til dato</c:v>
                </c:pt>
              </c:strCache>
            </c:strRef>
          </c:tx>
          <c:spPr>
            <a:solidFill>
              <a:srgbClr val="387026"/>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'EKS1'!$A$4:$A$8</c:f>
              <c:strCache>
                <c:ptCount val="2"/>
                <c:pt idx="0">
                  <c:v>Antal deltagere i lektiecafé </c:v>
                </c:pt>
                <c:pt idx="1">
                  <c:v>Antal gange caféen har holdt åbent </c:v>
                </c:pt>
              </c:strCache>
            </c:strRef>
          </c:cat>
          <c:val>
            <c:numRef>
              <c:f>'EKS1'!$D$4:$D$8</c:f>
              <c:numCache>
                <c:formatCode>General</c:formatCode>
                <c:ptCount val="5"/>
                <c:pt idx="0">
                  <c:v>28</c:v>
                </c:pt>
                <c:pt idx="1">
                  <c:v>6</c:v>
                </c:pt>
                <c:pt idx="2">
                  <c:v>0</c:v>
                </c:pt>
                <c:pt idx="3">
                  <c:v>0</c:v>
                </c:pt>
                <c:pt idx="4">
                  <c:v>0</c:v>
                </c:pt>
              </c:numCache>
            </c:numRef>
          </c:val>
          <c:extLst>
            <c:ext xmlns:c16="http://schemas.microsoft.com/office/drawing/2014/chart" uri="{C3380CC4-5D6E-409C-BE32-E72D297353CC}">
              <c16:uniqueId val="{00000001-5A96-46E7-B3F2-9BD58DA4CB0D}"/>
            </c:ext>
          </c:extLst>
        </c:ser>
        <c:dLbls>
          <c:dLblPos val="outEnd"/>
          <c:showLegendKey val="0"/>
          <c:showVal val="1"/>
          <c:showCatName val="0"/>
          <c:showSerName val="0"/>
          <c:showPercent val="0"/>
          <c:showBubbleSize val="0"/>
        </c:dLbls>
        <c:gapWidth val="75"/>
        <c:overlap val="-25"/>
        <c:axId val="-148106640"/>
        <c:axId val="-148096304"/>
      </c:barChart>
      <c:catAx>
        <c:axId val="-14810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6304"/>
        <c:crosses val="autoZero"/>
        <c:auto val="1"/>
        <c:lblAlgn val="ctr"/>
        <c:lblOffset val="100"/>
        <c:noMultiLvlLbl val="0"/>
      </c:catAx>
      <c:valAx>
        <c:axId val="-148096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664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overlay val="0"/>
      <c:spPr>
        <a:noFill/>
        <a:ln w="25400">
          <a:noFill/>
        </a:ln>
      </c:spPr>
    </c:title>
    <c:autoTitleDeleted val="0"/>
    <c:plotArea>
      <c:layout/>
      <c:barChart>
        <c:barDir val="col"/>
        <c:grouping val="clustered"/>
        <c:varyColors val="0"/>
        <c:ser>
          <c:idx val="0"/>
          <c:order val="0"/>
          <c:tx>
            <c:strRef>
              <c:f>jan!$C$2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jan!$A$16:$A$20</c:f>
              <c:numCache>
                <c:formatCode>General</c:formatCode>
                <c:ptCount val="5"/>
              </c:numCache>
            </c:numRef>
          </c:cat>
          <c:val>
            <c:numRef>
              <c:f>jan!$C$16:$C$20</c:f>
              <c:numCache>
                <c:formatCode>General</c:formatCode>
                <c:ptCount val="5"/>
              </c:numCache>
            </c:numRef>
          </c:val>
          <c:extLst>
            <c:ext xmlns:c16="http://schemas.microsoft.com/office/drawing/2014/chart" uri="{C3380CC4-5D6E-409C-BE32-E72D297353CC}">
              <c16:uniqueId val="{00000000-A326-B541-92F5-014DEC48D843}"/>
            </c:ext>
          </c:extLst>
        </c:ser>
        <c:ser>
          <c:idx val="1"/>
          <c:order val="1"/>
          <c:tx>
            <c:strRef>
              <c:f>jan!$D$2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jan!$D$16:$D$20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326-B541-92F5-014DEC48D843}"/>
            </c:ext>
          </c:extLst>
        </c:ser>
        <c:dLbls>
          <c:dLblPos val="outEnd"/>
          <c:showLegendKey val="0"/>
          <c:showVal val="1"/>
          <c:showCatName val="0"/>
          <c:showSerName val="0"/>
          <c:showPercent val="0"/>
          <c:showBubbleSize val="0"/>
        </c:dLbls>
        <c:gapWidth val="75"/>
        <c:overlap val="-25"/>
        <c:axId val="-148105552"/>
        <c:axId val="-148099024"/>
      </c:barChart>
      <c:catAx>
        <c:axId val="-14810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9024"/>
        <c:crosses val="autoZero"/>
        <c:auto val="1"/>
        <c:lblAlgn val="ctr"/>
        <c:lblOffset val="100"/>
        <c:noMultiLvlLbl val="0"/>
      </c:catAx>
      <c:valAx>
        <c:axId val="-148099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5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overlay val="0"/>
      <c:spPr>
        <a:noFill/>
        <a:ln w="25400">
          <a:noFill/>
        </a:ln>
      </c:spPr>
    </c:title>
    <c:autoTitleDeleted val="0"/>
    <c:plotArea>
      <c:layout/>
      <c:barChart>
        <c:barDir val="col"/>
        <c:grouping val="clustered"/>
        <c:varyColors val="0"/>
        <c:ser>
          <c:idx val="0"/>
          <c:order val="0"/>
          <c:tx>
            <c:strRef>
              <c:f>jan!$C$2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jan!$A$22:$A$26</c:f>
              <c:numCache>
                <c:formatCode>General</c:formatCode>
                <c:ptCount val="5"/>
              </c:numCache>
            </c:numRef>
          </c:cat>
          <c:val>
            <c:numRef>
              <c:f>jan!$C$22:$C$26</c:f>
              <c:numCache>
                <c:formatCode>General</c:formatCode>
                <c:ptCount val="5"/>
              </c:numCache>
            </c:numRef>
          </c:val>
          <c:extLst>
            <c:ext xmlns:c16="http://schemas.microsoft.com/office/drawing/2014/chart" uri="{C3380CC4-5D6E-409C-BE32-E72D297353CC}">
              <c16:uniqueId val="{00000000-E820-E941-AC03-185AE3F9EE0A}"/>
            </c:ext>
          </c:extLst>
        </c:ser>
        <c:ser>
          <c:idx val="1"/>
          <c:order val="1"/>
          <c:tx>
            <c:strRef>
              <c:f>jan!$D$2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jan!$A$22:$A$26</c:f>
              <c:numCache>
                <c:formatCode>General</c:formatCode>
                <c:ptCount val="5"/>
              </c:numCache>
            </c:numRef>
          </c:cat>
          <c:val>
            <c:numRef>
              <c:f>jan!$D$22:$D$26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820-E941-AC03-185AE3F9EE0A}"/>
            </c:ext>
          </c:extLst>
        </c:ser>
        <c:dLbls>
          <c:dLblPos val="outEnd"/>
          <c:showLegendKey val="0"/>
          <c:showVal val="1"/>
          <c:showCatName val="0"/>
          <c:showSerName val="0"/>
          <c:showPercent val="0"/>
          <c:showBubbleSize val="0"/>
        </c:dLbls>
        <c:gapWidth val="75"/>
        <c:overlap val="-25"/>
        <c:axId val="-148096848"/>
        <c:axId val="-148095760"/>
      </c:barChart>
      <c:catAx>
        <c:axId val="-14809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5760"/>
        <c:crosses val="autoZero"/>
        <c:auto val="1"/>
        <c:lblAlgn val="ctr"/>
        <c:lblOffset val="100"/>
        <c:noMultiLvlLbl val="0"/>
      </c:catAx>
      <c:valAx>
        <c:axId val="-14809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684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feb!$C$2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feb!$A$4:$A$8</c:f>
              <c:numCache>
                <c:formatCode>General</c:formatCode>
                <c:ptCount val="5"/>
                <c:pt idx="0">
                  <c:v>0</c:v>
                </c:pt>
                <c:pt idx="1">
                  <c:v>0</c:v>
                </c:pt>
                <c:pt idx="2">
                  <c:v>0</c:v>
                </c:pt>
                <c:pt idx="3">
                  <c:v>0</c:v>
                </c:pt>
                <c:pt idx="4">
                  <c:v>0</c:v>
                </c:pt>
              </c:numCache>
            </c:numRef>
          </c:cat>
          <c:val>
            <c:numRef>
              <c:f>feb!$C$4:$C$8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E16-FB4B-80E8-29B04D58B6CA}"/>
            </c:ext>
          </c:extLst>
        </c:ser>
        <c:ser>
          <c:idx val="1"/>
          <c:order val="1"/>
          <c:tx>
            <c:strRef>
              <c:f>feb!$D$2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feb!$A$4:$A$8</c:f>
              <c:numCache>
                <c:formatCode>General</c:formatCode>
                <c:ptCount val="5"/>
                <c:pt idx="0">
                  <c:v>0</c:v>
                </c:pt>
                <c:pt idx="1">
                  <c:v>0</c:v>
                </c:pt>
                <c:pt idx="2">
                  <c:v>0</c:v>
                </c:pt>
                <c:pt idx="3">
                  <c:v>0</c:v>
                </c:pt>
                <c:pt idx="4">
                  <c:v>0</c:v>
                </c:pt>
              </c:numCache>
            </c:numRef>
          </c:cat>
          <c:val>
            <c:numRef>
              <c:f>feb!$D$4:$D$8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E16-FB4B-80E8-29B04D58B6CA}"/>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feb!$C$2</c:f>
              <c:strCache>
                <c:ptCount val="1"/>
                <c:pt idx="0">
                  <c:v>Målsætning for året (LBF delmål)</c:v>
                </c:pt>
              </c:strCache>
            </c:strRef>
          </c:tx>
          <c:spPr>
            <a:solidFill>
              <a:srgbClr val="7CCA62"/>
            </a:solidFill>
            <a:ln w="25400">
              <a:noFill/>
            </a:ln>
          </c:spPr>
          <c:invertIfNegative val="0"/>
          <c:dLbls>
            <c:delete val="1"/>
          </c:dLbls>
          <c:cat>
            <c:numRef>
              <c:f>feb!$A$10:$A$14</c:f>
              <c:numCache>
                <c:formatCode>General</c:formatCode>
                <c:ptCount val="5"/>
                <c:pt idx="0">
                  <c:v>0</c:v>
                </c:pt>
                <c:pt idx="1">
                  <c:v>0</c:v>
                </c:pt>
                <c:pt idx="2">
                  <c:v>0</c:v>
                </c:pt>
                <c:pt idx="3">
                  <c:v>0</c:v>
                </c:pt>
                <c:pt idx="4">
                  <c:v>0</c:v>
                </c:pt>
              </c:numCache>
            </c:numRef>
          </c:cat>
          <c:val>
            <c:numRef>
              <c:f>feb!$C$10:$C$14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A89-1547-97F7-35E5BC5FEAEE}"/>
            </c:ext>
          </c:extLst>
        </c:ser>
        <c:ser>
          <c:idx val="1"/>
          <c:order val="1"/>
          <c:tx>
            <c:strRef>
              <c:f>feb!$D$2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feb!$A$10:$A$14</c:f>
              <c:numCache>
                <c:formatCode>General</c:formatCode>
                <c:ptCount val="5"/>
                <c:pt idx="0">
                  <c:v>0</c:v>
                </c:pt>
                <c:pt idx="1">
                  <c:v>0</c:v>
                </c:pt>
                <c:pt idx="2">
                  <c:v>0</c:v>
                </c:pt>
                <c:pt idx="3">
                  <c:v>0</c:v>
                </c:pt>
                <c:pt idx="4">
                  <c:v>0</c:v>
                </c:pt>
              </c:numCache>
            </c:numRef>
          </c:cat>
          <c:val>
            <c:numRef>
              <c:f>feb!$D$10:$D$14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A89-1547-97F7-35E5BC5FEAEE}"/>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feb!$C$2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feb!$A$16:$A$20</c:f>
              <c:numCache>
                <c:formatCode>General</c:formatCode>
                <c:ptCount val="5"/>
                <c:pt idx="0">
                  <c:v>0</c:v>
                </c:pt>
                <c:pt idx="1">
                  <c:v>0</c:v>
                </c:pt>
                <c:pt idx="2">
                  <c:v>0</c:v>
                </c:pt>
                <c:pt idx="3">
                  <c:v>0</c:v>
                </c:pt>
                <c:pt idx="4">
                  <c:v>0</c:v>
                </c:pt>
              </c:numCache>
            </c:numRef>
          </c:cat>
          <c:val>
            <c:numRef>
              <c:f>feb!$C$16:$C$20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648-3344-84A5-1BA0CB2DF1E0}"/>
            </c:ext>
          </c:extLst>
        </c:ser>
        <c:ser>
          <c:idx val="1"/>
          <c:order val="1"/>
          <c:tx>
            <c:strRef>
              <c:f>feb!$D$2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feb!$A$16:$A$20</c:f>
              <c:numCache>
                <c:formatCode>General</c:formatCode>
                <c:ptCount val="5"/>
                <c:pt idx="0">
                  <c:v>0</c:v>
                </c:pt>
                <c:pt idx="1">
                  <c:v>0</c:v>
                </c:pt>
                <c:pt idx="2">
                  <c:v>0</c:v>
                </c:pt>
                <c:pt idx="3">
                  <c:v>0</c:v>
                </c:pt>
                <c:pt idx="4">
                  <c:v>0</c:v>
                </c:pt>
              </c:numCache>
            </c:numRef>
          </c:cat>
          <c:val>
            <c:numRef>
              <c:f>feb!$D$16:$D$20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648-3344-84A5-1BA0CB2DF1E0}"/>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feb!$C$2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feb!$A$22:$A$26</c:f>
              <c:numCache>
                <c:formatCode>General</c:formatCode>
                <c:ptCount val="5"/>
                <c:pt idx="0">
                  <c:v>0</c:v>
                </c:pt>
                <c:pt idx="1">
                  <c:v>0</c:v>
                </c:pt>
                <c:pt idx="2">
                  <c:v>0</c:v>
                </c:pt>
                <c:pt idx="3">
                  <c:v>0</c:v>
                </c:pt>
                <c:pt idx="4">
                  <c:v>0</c:v>
                </c:pt>
              </c:numCache>
            </c:numRef>
          </c:cat>
          <c:val>
            <c:numRef>
              <c:f>feb!$C$22:$C$26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C6A-4A44-85D6-C74CCEFB8DB4}"/>
            </c:ext>
          </c:extLst>
        </c:ser>
        <c:ser>
          <c:idx val="1"/>
          <c:order val="1"/>
          <c:tx>
            <c:strRef>
              <c:f>feb!$D$2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feb!$A$22:$A$26</c:f>
              <c:numCache>
                <c:formatCode>General</c:formatCode>
                <c:ptCount val="5"/>
                <c:pt idx="0">
                  <c:v>0</c:v>
                </c:pt>
                <c:pt idx="1">
                  <c:v>0</c:v>
                </c:pt>
                <c:pt idx="2">
                  <c:v>0</c:v>
                </c:pt>
                <c:pt idx="3">
                  <c:v>0</c:v>
                </c:pt>
                <c:pt idx="4">
                  <c:v>0</c:v>
                </c:pt>
              </c:numCache>
            </c:numRef>
          </c:cat>
          <c:val>
            <c:numRef>
              <c:f>feb!$D$22:$D$26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C6A-4A44-85D6-C74CCEFB8DB4}"/>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mar!$C$2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mar!$A$4:$A$8</c:f>
              <c:numCache>
                <c:formatCode>General</c:formatCode>
                <c:ptCount val="5"/>
                <c:pt idx="0">
                  <c:v>0</c:v>
                </c:pt>
                <c:pt idx="1">
                  <c:v>0</c:v>
                </c:pt>
                <c:pt idx="2">
                  <c:v>0</c:v>
                </c:pt>
                <c:pt idx="3">
                  <c:v>0</c:v>
                </c:pt>
                <c:pt idx="4">
                  <c:v>0</c:v>
                </c:pt>
              </c:numCache>
            </c:numRef>
          </c:cat>
          <c:val>
            <c:numRef>
              <c:f>mar!$C$4:$C$8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0CA-4E52-8354-1EB7AB84B9C4}"/>
            </c:ext>
          </c:extLst>
        </c:ser>
        <c:ser>
          <c:idx val="1"/>
          <c:order val="1"/>
          <c:tx>
            <c:strRef>
              <c:f>mar!$D$2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mar!$A$4:$A$8</c:f>
              <c:numCache>
                <c:formatCode>General</c:formatCode>
                <c:ptCount val="5"/>
                <c:pt idx="0">
                  <c:v>0</c:v>
                </c:pt>
                <c:pt idx="1">
                  <c:v>0</c:v>
                </c:pt>
                <c:pt idx="2">
                  <c:v>0</c:v>
                </c:pt>
                <c:pt idx="3">
                  <c:v>0</c:v>
                </c:pt>
                <c:pt idx="4">
                  <c:v>0</c:v>
                </c:pt>
              </c:numCache>
            </c:numRef>
          </c:cat>
          <c:val>
            <c:numRef>
              <c:f>mar!$D$4:$D$8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0CA-4E52-8354-1EB7AB84B9C4}"/>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mar!$C$2</c:f>
              <c:strCache>
                <c:ptCount val="1"/>
                <c:pt idx="0">
                  <c:v>Målsætning for året (LBF delmål)</c:v>
                </c:pt>
              </c:strCache>
            </c:strRef>
          </c:tx>
          <c:spPr>
            <a:solidFill>
              <a:srgbClr val="7CCA62"/>
            </a:solidFill>
            <a:ln w="25400">
              <a:noFill/>
            </a:ln>
          </c:spPr>
          <c:invertIfNegative val="0"/>
          <c:dLbls>
            <c:delete val="1"/>
          </c:dLbls>
          <c:cat>
            <c:numRef>
              <c:f>mar!$A$10:$A$14</c:f>
              <c:numCache>
                <c:formatCode>General</c:formatCode>
                <c:ptCount val="5"/>
                <c:pt idx="0">
                  <c:v>0</c:v>
                </c:pt>
                <c:pt idx="1">
                  <c:v>0</c:v>
                </c:pt>
                <c:pt idx="2">
                  <c:v>0</c:v>
                </c:pt>
                <c:pt idx="3">
                  <c:v>0</c:v>
                </c:pt>
                <c:pt idx="4">
                  <c:v>0</c:v>
                </c:pt>
              </c:numCache>
            </c:numRef>
          </c:cat>
          <c:val>
            <c:numRef>
              <c:f>mar!$C$10:$C$14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C02-493D-B6AD-209C5DC85D61}"/>
            </c:ext>
          </c:extLst>
        </c:ser>
        <c:ser>
          <c:idx val="1"/>
          <c:order val="1"/>
          <c:tx>
            <c:strRef>
              <c:f>mar!$D$2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mar!$A$10:$A$14</c:f>
              <c:numCache>
                <c:formatCode>General</c:formatCode>
                <c:ptCount val="5"/>
                <c:pt idx="0">
                  <c:v>0</c:v>
                </c:pt>
                <c:pt idx="1">
                  <c:v>0</c:v>
                </c:pt>
                <c:pt idx="2">
                  <c:v>0</c:v>
                </c:pt>
                <c:pt idx="3">
                  <c:v>0</c:v>
                </c:pt>
                <c:pt idx="4">
                  <c:v>0</c:v>
                </c:pt>
              </c:numCache>
            </c:numRef>
          </c:cat>
          <c:val>
            <c:numRef>
              <c:f>mar!$D$10:$D$14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C02-493D-B6AD-209C5DC85D61}"/>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mar!$C$2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mar!$A$16:$A$20</c:f>
              <c:numCache>
                <c:formatCode>General</c:formatCode>
                <c:ptCount val="5"/>
                <c:pt idx="0">
                  <c:v>0</c:v>
                </c:pt>
                <c:pt idx="1">
                  <c:v>0</c:v>
                </c:pt>
                <c:pt idx="2">
                  <c:v>0</c:v>
                </c:pt>
                <c:pt idx="3">
                  <c:v>0</c:v>
                </c:pt>
                <c:pt idx="4">
                  <c:v>0</c:v>
                </c:pt>
              </c:numCache>
            </c:numRef>
          </c:cat>
          <c:val>
            <c:numRef>
              <c:f>mar!$C$16:$C$20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CAB-4240-9802-9B19D96C8744}"/>
            </c:ext>
          </c:extLst>
        </c:ser>
        <c:ser>
          <c:idx val="1"/>
          <c:order val="1"/>
          <c:tx>
            <c:strRef>
              <c:f>mar!$D$2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mar!$A$16:$A$20</c:f>
              <c:numCache>
                <c:formatCode>General</c:formatCode>
                <c:ptCount val="5"/>
                <c:pt idx="0">
                  <c:v>0</c:v>
                </c:pt>
                <c:pt idx="1">
                  <c:v>0</c:v>
                </c:pt>
                <c:pt idx="2">
                  <c:v>0</c:v>
                </c:pt>
                <c:pt idx="3">
                  <c:v>0</c:v>
                </c:pt>
                <c:pt idx="4">
                  <c:v>0</c:v>
                </c:pt>
              </c:numCache>
            </c:numRef>
          </c:cat>
          <c:val>
            <c:numRef>
              <c:f>mar!$D$16:$D$20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CAB-4240-9802-9B19D96C8744}"/>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mar!$C$2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mar!$A$22:$A$26</c:f>
              <c:numCache>
                <c:formatCode>General</c:formatCode>
                <c:ptCount val="5"/>
                <c:pt idx="0">
                  <c:v>0</c:v>
                </c:pt>
                <c:pt idx="1">
                  <c:v>0</c:v>
                </c:pt>
                <c:pt idx="2">
                  <c:v>0</c:v>
                </c:pt>
                <c:pt idx="3">
                  <c:v>0</c:v>
                </c:pt>
                <c:pt idx="4">
                  <c:v>0</c:v>
                </c:pt>
              </c:numCache>
            </c:numRef>
          </c:cat>
          <c:val>
            <c:numRef>
              <c:f>mar!$C$22:$C$26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CEE-4231-8B3F-9493E62F7478}"/>
            </c:ext>
          </c:extLst>
        </c:ser>
        <c:ser>
          <c:idx val="1"/>
          <c:order val="1"/>
          <c:tx>
            <c:strRef>
              <c:f>mar!$D$2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mar!$A$22:$A$26</c:f>
              <c:numCache>
                <c:formatCode>General</c:formatCode>
                <c:ptCount val="5"/>
                <c:pt idx="0">
                  <c:v>0</c:v>
                </c:pt>
                <c:pt idx="1">
                  <c:v>0</c:v>
                </c:pt>
                <c:pt idx="2">
                  <c:v>0</c:v>
                </c:pt>
                <c:pt idx="3">
                  <c:v>0</c:v>
                </c:pt>
                <c:pt idx="4">
                  <c:v>0</c:v>
                </c:pt>
              </c:numCache>
            </c:numRef>
          </c:cat>
          <c:val>
            <c:numRef>
              <c:f>mar!$D$22:$D$26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CEE-4231-8B3F-9493E62F7478}"/>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overlay val="0"/>
      <c:spPr>
        <a:noFill/>
        <a:ln w="25400">
          <a:noFill/>
        </a:ln>
      </c:spPr>
    </c:title>
    <c:autoTitleDeleted val="0"/>
    <c:plotArea>
      <c:layout/>
      <c:barChart>
        <c:barDir val="col"/>
        <c:grouping val="clustered"/>
        <c:varyColors val="0"/>
        <c:ser>
          <c:idx val="0"/>
          <c:order val="0"/>
          <c:tx>
            <c:strRef>
              <c:f>'EKS1'!$C$2</c:f>
              <c:strCache>
                <c:ptCount val="1"/>
                <c:pt idx="0">
                  <c:v>Målsætning for året (LBF delmål)</c:v>
                </c:pt>
              </c:strCache>
            </c:strRef>
          </c:tx>
          <c:spPr>
            <a:solidFill>
              <a:srgbClr val="7CCA62"/>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'EKS1'!$A$10:$A$14</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'EKS1'!$C$10:$C$14</c:f>
              <c:numCache>
                <c:formatCode>General</c:formatCode>
                <c:ptCount val="5"/>
                <c:pt idx="0">
                  <c:v>80</c:v>
                </c:pt>
                <c:pt idx="1">
                  <c:v>50</c:v>
                </c:pt>
                <c:pt idx="2">
                  <c:v>10</c:v>
                </c:pt>
                <c:pt idx="3">
                  <c:v>10</c:v>
                </c:pt>
              </c:numCache>
            </c:numRef>
          </c:val>
          <c:extLst>
            <c:ext xmlns:c16="http://schemas.microsoft.com/office/drawing/2014/chart" uri="{C3380CC4-5D6E-409C-BE32-E72D297353CC}">
              <c16:uniqueId val="{00000000-695E-40C7-97FD-B1FA8B007730}"/>
            </c:ext>
          </c:extLst>
        </c:ser>
        <c:ser>
          <c:idx val="1"/>
          <c:order val="1"/>
          <c:tx>
            <c:strRef>
              <c:f>'EKS1'!$D$2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'EKS1'!$A$10:$A$14</c:f>
              <c:strCache>
                <c:ptCount val="4"/>
                <c:pt idx="0">
                  <c:v>Antal vejledninger gennemført</c:v>
                </c:pt>
                <c:pt idx="1">
                  <c:v>Antal henvisninger til kommunale tilbud</c:v>
                </c:pt>
                <c:pt idx="2">
                  <c:v>Antal personer, der starter i beskæftigelse</c:v>
                </c:pt>
                <c:pt idx="3">
                  <c:v>Antal personer, der starter i uddannelse</c:v>
                </c:pt>
              </c:strCache>
            </c:strRef>
          </c:cat>
          <c:val>
            <c:numRef>
              <c:f>'EKS1'!$D$10:$D$14</c:f>
              <c:numCache>
                <c:formatCode>General</c:formatCode>
                <c:ptCount val="5"/>
                <c:pt idx="0">
                  <c:v>95</c:v>
                </c:pt>
                <c:pt idx="1">
                  <c:v>5</c:v>
                </c:pt>
                <c:pt idx="2">
                  <c:v>1</c:v>
                </c:pt>
                <c:pt idx="3">
                  <c:v>1</c:v>
                </c:pt>
                <c:pt idx="4">
                  <c:v>0</c:v>
                </c:pt>
              </c:numCache>
            </c:numRef>
          </c:val>
          <c:extLst>
            <c:ext xmlns:c16="http://schemas.microsoft.com/office/drawing/2014/chart" uri="{C3380CC4-5D6E-409C-BE32-E72D297353CC}">
              <c16:uniqueId val="{00000001-695E-40C7-97FD-B1FA8B007730}"/>
            </c:ext>
          </c:extLst>
        </c:ser>
        <c:dLbls>
          <c:dLblPos val="outEnd"/>
          <c:showLegendKey val="0"/>
          <c:showVal val="1"/>
          <c:showCatName val="0"/>
          <c:showSerName val="0"/>
          <c:showPercent val="0"/>
          <c:showBubbleSize val="0"/>
        </c:dLbls>
        <c:gapWidth val="75"/>
        <c:overlap val="-25"/>
        <c:axId val="-148099568"/>
        <c:axId val="-148097392"/>
      </c:barChart>
      <c:catAx>
        <c:axId val="-14809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7392"/>
        <c:crosses val="autoZero"/>
        <c:auto val="1"/>
        <c:lblAlgn val="ctr"/>
        <c:lblOffset val="100"/>
        <c:noMultiLvlLbl val="0"/>
      </c:catAx>
      <c:valAx>
        <c:axId val="-14809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956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apr!$C$2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apr!$A$4:$A$8</c:f>
              <c:numCache>
                <c:formatCode>General</c:formatCode>
                <c:ptCount val="5"/>
                <c:pt idx="0">
                  <c:v>0</c:v>
                </c:pt>
                <c:pt idx="1">
                  <c:v>0</c:v>
                </c:pt>
                <c:pt idx="2">
                  <c:v>0</c:v>
                </c:pt>
                <c:pt idx="3">
                  <c:v>0</c:v>
                </c:pt>
                <c:pt idx="4">
                  <c:v>0</c:v>
                </c:pt>
              </c:numCache>
            </c:numRef>
          </c:cat>
          <c:val>
            <c:numRef>
              <c:f>apr!$C$4:$C$8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F81-4BA1-9AB6-42EA28C3BD5C}"/>
            </c:ext>
          </c:extLst>
        </c:ser>
        <c:ser>
          <c:idx val="1"/>
          <c:order val="1"/>
          <c:tx>
            <c:strRef>
              <c:f>apr!$D$2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apr!$A$4:$A$8</c:f>
              <c:numCache>
                <c:formatCode>General</c:formatCode>
                <c:ptCount val="5"/>
                <c:pt idx="0">
                  <c:v>0</c:v>
                </c:pt>
                <c:pt idx="1">
                  <c:v>0</c:v>
                </c:pt>
                <c:pt idx="2">
                  <c:v>0</c:v>
                </c:pt>
                <c:pt idx="3">
                  <c:v>0</c:v>
                </c:pt>
                <c:pt idx="4">
                  <c:v>0</c:v>
                </c:pt>
              </c:numCache>
            </c:numRef>
          </c:cat>
          <c:val>
            <c:numRef>
              <c:f>apr!$D$4:$D$8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F81-4BA1-9AB6-42EA28C3BD5C}"/>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apr!$C$2</c:f>
              <c:strCache>
                <c:ptCount val="1"/>
                <c:pt idx="0">
                  <c:v>Målsætning for året (LBF delmål)</c:v>
                </c:pt>
              </c:strCache>
            </c:strRef>
          </c:tx>
          <c:spPr>
            <a:solidFill>
              <a:srgbClr val="7CCA62"/>
            </a:solidFill>
            <a:ln w="25400">
              <a:noFill/>
            </a:ln>
          </c:spPr>
          <c:invertIfNegative val="0"/>
          <c:dLbls>
            <c:delete val="1"/>
          </c:dLbls>
          <c:cat>
            <c:numRef>
              <c:f>apr!$A$10:$A$14</c:f>
              <c:numCache>
                <c:formatCode>General</c:formatCode>
                <c:ptCount val="5"/>
                <c:pt idx="0">
                  <c:v>0</c:v>
                </c:pt>
                <c:pt idx="1">
                  <c:v>0</c:v>
                </c:pt>
                <c:pt idx="2">
                  <c:v>0</c:v>
                </c:pt>
                <c:pt idx="3">
                  <c:v>0</c:v>
                </c:pt>
                <c:pt idx="4">
                  <c:v>0</c:v>
                </c:pt>
              </c:numCache>
            </c:numRef>
          </c:cat>
          <c:val>
            <c:numRef>
              <c:f>apr!$C$10:$C$14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F36-48B3-BA54-D3391F3D095B}"/>
            </c:ext>
          </c:extLst>
        </c:ser>
        <c:ser>
          <c:idx val="1"/>
          <c:order val="1"/>
          <c:tx>
            <c:strRef>
              <c:f>apr!$D$2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apr!$A$10:$A$14</c:f>
              <c:numCache>
                <c:formatCode>General</c:formatCode>
                <c:ptCount val="5"/>
                <c:pt idx="0">
                  <c:v>0</c:v>
                </c:pt>
                <c:pt idx="1">
                  <c:v>0</c:v>
                </c:pt>
                <c:pt idx="2">
                  <c:v>0</c:v>
                </c:pt>
                <c:pt idx="3">
                  <c:v>0</c:v>
                </c:pt>
                <c:pt idx="4">
                  <c:v>0</c:v>
                </c:pt>
              </c:numCache>
            </c:numRef>
          </c:cat>
          <c:val>
            <c:numRef>
              <c:f>apr!$D$10:$D$14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F36-48B3-BA54-D3391F3D095B}"/>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apr!$C$2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apr!$A$16:$A$20</c:f>
              <c:numCache>
                <c:formatCode>General</c:formatCode>
                <c:ptCount val="5"/>
                <c:pt idx="0">
                  <c:v>0</c:v>
                </c:pt>
                <c:pt idx="1">
                  <c:v>0</c:v>
                </c:pt>
                <c:pt idx="2">
                  <c:v>0</c:v>
                </c:pt>
                <c:pt idx="3">
                  <c:v>0</c:v>
                </c:pt>
                <c:pt idx="4">
                  <c:v>0</c:v>
                </c:pt>
              </c:numCache>
            </c:numRef>
          </c:cat>
          <c:val>
            <c:numRef>
              <c:f>apr!$C$16:$C$20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98E-4551-B71C-DCC03D1F75F1}"/>
            </c:ext>
          </c:extLst>
        </c:ser>
        <c:ser>
          <c:idx val="1"/>
          <c:order val="1"/>
          <c:tx>
            <c:strRef>
              <c:f>apr!$D$2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apr!$A$16:$A$20</c:f>
              <c:numCache>
                <c:formatCode>General</c:formatCode>
                <c:ptCount val="5"/>
                <c:pt idx="0">
                  <c:v>0</c:v>
                </c:pt>
                <c:pt idx="1">
                  <c:v>0</c:v>
                </c:pt>
                <c:pt idx="2">
                  <c:v>0</c:v>
                </c:pt>
                <c:pt idx="3">
                  <c:v>0</c:v>
                </c:pt>
                <c:pt idx="4">
                  <c:v>0</c:v>
                </c:pt>
              </c:numCache>
            </c:numRef>
          </c:cat>
          <c:val>
            <c:numRef>
              <c:f>apr!$D$16:$D$20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98E-4551-B71C-DCC03D1F75F1}"/>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apr!$C$2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apr!$A$22:$A$26</c:f>
              <c:numCache>
                <c:formatCode>General</c:formatCode>
                <c:ptCount val="5"/>
                <c:pt idx="0">
                  <c:v>0</c:v>
                </c:pt>
                <c:pt idx="1">
                  <c:v>0</c:v>
                </c:pt>
                <c:pt idx="2">
                  <c:v>0</c:v>
                </c:pt>
                <c:pt idx="3">
                  <c:v>0</c:v>
                </c:pt>
                <c:pt idx="4">
                  <c:v>0</c:v>
                </c:pt>
              </c:numCache>
            </c:numRef>
          </c:cat>
          <c:val>
            <c:numRef>
              <c:f>apr!$C$22:$C$26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A92-4FC0-9E9E-653972CE3C87}"/>
            </c:ext>
          </c:extLst>
        </c:ser>
        <c:ser>
          <c:idx val="1"/>
          <c:order val="1"/>
          <c:tx>
            <c:strRef>
              <c:f>apr!$D$2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apr!$A$22:$A$26</c:f>
              <c:numCache>
                <c:formatCode>General</c:formatCode>
                <c:ptCount val="5"/>
                <c:pt idx="0">
                  <c:v>0</c:v>
                </c:pt>
                <c:pt idx="1">
                  <c:v>0</c:v>
                </c:pt>
                <c:pt idx="2">
                  <c:v>0</c:v>
                </c:pt>
                <c:pt idx="3">
                  <c:v>0</c:v>
                </c:pt>
                <c:pt idx="4">
                  <c:v>0</c:v>
                </c:pt>
              </c:numCache>
            </c:numRef>
          </c:cat>
          <c:val>
            <c:numRef>
              <c:f>apr!$D$22:$D$26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A92-4FC0-9E9E-653972CE3C87}"/>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maj!$C$2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maj!$A$4:$A$8</c:f>
              <c:numCache>
                <c:formatCode>General</c:formatCode>
                <c:ptCount val="5"/>
                <c:pt idx="0">
                  <c:v>0</c:v>
                </c:pt>
                <c:pt idx="1">
                  <c:v>0</c:v>
                </c:pt>
                <c:pt idx="2">
                  <c:v>0</c:v>
                </c:pt>
                <c:pt idx="3">
                  <c:v>0</c:v>
                </c:pt>
                <c:pt idx="4">
                  <c:v>0</c:v>
                </c:pt>
              </c:numCache>
            </c:numRef>
          </c:cat>
          <c:val>
            <c:numRef>
              <c:f>maj!$C$4:$C$8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DF8-4B88-94E2-E48115F3E22A}"/>
            </c:ext>
          </c:extLst>
        </c:ser>
        <c:ser>
          <c:idx val="1"/>
          <c:order val="1"/>
          <c:tx>
            <c:strRef>
              <c:f>maj!$D$2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maj!$A$4:$A$8</c:f>
              <c:numCache>
                <c:formatCode>General</c:formatCode>
                <c:ptCount val="5"/>
                <c:pt idx="0">
                  <c:v>0</c:v>
                </c:pt>
                <c:pt idx="1">
                  <c:v>0</c:v>
                </c:pt>
                <c:pt idx="2">
                  <c:v>0</c:v>
                </c:pt>
                <c:pt idx="3">
                  <c:v>0</c:v>
                </c:pt>
                <c:pt idx="4">
                  <c:v>0</c:v>
                </c:pt>
              </c:numCache>
            </c:numRef>
          </c:cat>
          <c:val>
            <c:numRef>
              <c:f>maj!$D$4:$D$8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DF8-4B88-94E2-E48115F3E22A}"/>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maj!$C$2</c:f>
              <c:strCache>
                <c:ptCount val="1"/>
                <c:pt idx="0">
                  <c:v>Målsætning for året (LBF delmål)</c:v>
                </c:pt>
              </c:strCache>
            </c:strRef>
          </c:tx>
          <c:spPr>
            <a:solidFill>
              <a:srgbClr val="7CCA62"/>
            </a:solidFill>
            <a:ln w="25400">
              <a:noFill/>
            </a:ln>
          </c:spPr>
          <c:invertIfNegative val="0"/>
          <c:dLbls>
            <c:delete val="1"/>
          </c:dLbls>
          <c:cat>
            <c:numRef>
              <c:f>maj!$A$10:$A$14</c:f>
              <c:numCache>
                <c:formatCode>General</c:formatCode>
                <c:ptCount val="5"/>
                <c:pt idx="0">
                  <c:v>0</c:v>
                </c:pt>
                <c:pt idx="1">
                  <c:v>0</c:v>
                </c:pt>
                <c:pt idx="2">
                  <c:v>0</c:v>
                </c:pt>
                <c:pt idx="3">
                  <c:v>0</c:v>
                </c:pt>
                <c:pt idx="4">
                  <c:v>0</c:v>
                </c:pt>
              </c:numCache>
            </c:numRef>
          </c:cat>
          <c:val>
            <c:numRef>
              <c:f>maj!$C$10:$C$14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1EE-470B-8CB8-1A08E4E1559C}"/>
            </c:ext>
          </c:extLst>
        </c:ser>
        <c:ser>
          <c:idx val="1"/>
          <c:order val="1"/>
          <c:tx>
            <c:strRef>
              <c:f>maj!$D$2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maj!$A$10:$A$14</c:f>
              <c:numCache>
                <c:formatCode>General</c:formatCode>
                <c:ptCount val="5"/>
                <c:pt idx="0">
                  <c:v>0</c:v>
                </c:pt>
                <c:pt idx="1">
                  <c:v>0</c:v>
                </c:pt>
                <c:pt idx="2">
                  <c:v>0</c:v>
                </c:pt>
                <c:pt idx="3">
                  <c:v>0</c:v>
                </c:pt>
                <c:pt idx="4">
                  <c:v>0</c:v>
                </c:pt>
              </c:numCache>
            </c:numRef>
          </c:cat>
          <c:val>
            <c:numRef>
              <c:f>maj!$D$10:$D$14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1EE-470B-8CB8-1A08E4E1559C}"/>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maj!$C$2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maj!$A$16:$A$20</c:f>
              <c:numCache>
                <c:formatCode>General</c:formatCode>
                <c:ptCount val="5"/>
                <c:pt idx="0">
                  <c:v>0</c:v>
                </c:pt>
                <c:pt idx="1">
                  <c:v>0</c:v>
                </c:pt>
                <c:pt idx="2">
                  <c:v>0</c:v>
                </c:pt>
                <c:pt idx="3">
                  <c:v>0</c:v>
                </c:pt>
                <c:pt idx="4">
                  <c:v>0</c:v>
                </c:pt>
              </c:numCache>
            </c:numRef>
          </c:cat>
          <c:val>
            <c:numRef>
              <c:f>maj!$C$16:$C$20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995-4667-B8C6-B6204CBC6F01}"/>
            </c:ext>
          </c:extLst>
        </c:ser>
        <c:ser>
          <c:idx val="1"/>
          <c:order val="1"/>
          <c:tx>
            <c:strRef>
              <c:f>maj!$D$2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maj!$A$16:$A$20</c:f>
              <c:numCache>
                <c:formatCode>General</c:formatCode>
                <c:ptCount val="5"/>
                <c:pt idx="0">
                  <c:v>0</c:v>
                </c:pt>
                <c:pt idx="1">
                  <c:v>0</c:v>
                </c:pt>
                <c:pt idx="2">
                  <c:v>0</c:v>
                </c:pt>
                <c:pt idx="3">
                  <c:v>0</c:v>
                </c:pt>
                <c:pt idx="4">
                  <c:v>0</c:v>
                </c:pt>
              </c:numCache>
            </c:numRef>
          </c:cat>
          <c:val>
            <c:numRef>
              <c:f>maj!$D$16:$D$20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995-4667-B8C6-B6204CBC6F01}"/>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maj!$C$2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maj!$A$22:$A$26</c:f>
              <c:numCache>
                <c:formatCode>General</c:formatCode>
                <c:ptCount val="5"/>
                <c:pt idx="0">
                  <c:v>0</c:v>
                </c:pt>
                <c:pt idx="1">
                  <c:v>0</c:v>
                </c:pt>
                <c:pt idx="2">
                  <c:v>0</c:v>
                </c:pt>
                <c:pt idx="3">
                  <c:v>0</c:v>
                </c:pt>
                <c:pt idx="4">
                  <c:v>0</c:v>
                </c:pt>
              </c:numCache>
            </c:numRef>
          </c:cat>
          <c:val>
            <c:numRef>
              <c:f>maj!$C$22:$C$26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0CD-4081-8084-034D2CCF1818}"/>
            </c:ext>
          </c:extLst>
        </c:ser>
        <c:ser>
          <c:idx val="1"/>
          <c:order val="1"/>
          <c:tx>
            <c:strRef>
              <c:f>maj!$D$2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maj!$A$22:$A$26</c:f>
              <c:numCache>
                <c:formatCode>General</c:formatCode>
                <c:ptCount val="5"/>
                <c:pt idx="0">
                  <c:v>0</c:v>
                </c:pt>
                <c:pt idx="1">
                  <c:v>0</c:v>
                </c:pt>
                <c:pt idx="2">
                  <c:v>0</c:v>
                </c:pt>
                <c:pt idx="3">
                  <c:v>0</c:v>
                </c:pt>
                <c:pt idx="4">
                  <c:v>0</c:v>
                </c:pt>
              </c:numCache>
            </c:numRef>
          </c:cat>
          <c:val>
            <c:numRef>
              <c:f>maj!$D$22:$D$26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0CD-4081-8084-034D2CCF1818}"/>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jun!$C$2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jun!$A$4:$A$8</c:f>
              <c:numCache>
                <c:formatCode>General</c:formatCode>
                <c:ptCount val="5"/>
                <c:pt idx="0">
                  <c:v>0</c:v>
                </c:pt>
                <c:pt idx="1">
                  <c:v>0</c:v>
                </c:pt>
                <c:pt idx="2">
                  <c:v>0</c:v>
                </c:pt>
                <c:pt idx="3">
                  <c:v>0</c:v>
                </c:pt>
                <c:pt idx="4">
                  <c:v>0</c:v>
                </c:pt>
              </c:numCache>
            </c:numRef>
          </c:cat>
          <c:val>
            <c:numRef>
              <c:f>jun!$C$4:$C$8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1C3-4153-A5F7-10A4F12FDFC6}"/>
            </c:ext>
          </c:extLst>
        </c:ser>
        <c:ser>
          <c:idx val="1"/>
          <c:order val="1"/>
          <c:tx>
            <c:strRef>
              <c:f>jun!$D$2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jun!$A$4:$A$8</c:f>
              <c:numCache>
                <c:formatCode>General</c:formatCode>
                <c:ptCount val="5"/>
                <c:pt idx="0">
                  <c:v>0</c:v>
                </c:pt>
                <c:pt idx="1">
                  <c:v>0</c:v>
                </c:pt>
                <c:pt idx="2">
                  <c:v>0</c:v>
                </c:pt>
                <c:pt idx="3">
                  <c:v>0</c:v>
                </c:pt>
                <c:pt idx="4">
                  <c:v>0</c:v>
                </c:pt>
              </c:numCache>
            </c:numRef>
          </c:cat>
          <c:val>
            <c:numRef>
              <c:f>jun!$D$4:$D$8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1C3-4153-A5F7-10A4F12FDFC6}"/>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jun!$C$2</c:f>
              <c:strCache>
                <c:ptCount val="1"/>
                <c:pt idx="0">
                  <c:v>Målsætning for året (LBF delmål)</c:v>
                </c:pt>
              </c:strCache>
            </c:strRef>
          </c:tx>
          <c:spPr>
            <a:solidFill>
              <a:srgbClr val="7CCA62"/>
            </a:solidFill>
            <a:ln w="25400">
              <a:noFill/>
            </a:ln>
          </c:spPr>
          <c:invertIfNegative val="0"/>
          <c:dLbls>
            <c:delete val="1"/>
          </c:dLbls>
          <c:cat>
            <c:numRef>
              <c:f>jun!$A$10:$A$14</c:f>
              <c:numCache>
                <c:formatCode>General</c:formatCode>
                <c:ptCount val="5"/>
                <c:pt idx="0">
                  <c:v>0</c:v>
                </c:pt>
                <c:pt idx="1">
                  <c:v>0</c:v>
                </c:pt>
                <c:pt idx="2">
                  <c:v>0</c:v>
                </c:pt>
                <c:pt idx="3">
                  <c:v>0</c:v>
                </c:pt>
                <c:pt idx="4">
                  <c:v>0</c:v>
                </c:pt>
              </c:numCache>
            </c:numRef>
          </c:cat>
          <c:val>
            <c:numRef>
              <c:f>jun!$C$10:$C$14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0B0-4E32-82FB-861BF6525644}"/>
            </c:ext>
          </c:extLst>
        </c:ser>
        <c:ser>
          <c:idx val="1"/>
          <c:order val="1"/>
          <c:tx>
            <c:strRef>
              <c:f>jun!$D$2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jun!$A$10:$A$14</c:f>
              <c:numCache>
                <c:formatCode>General</c:formatCode>
                <c:ptCount val="5"/>
                <c:pt idx="0">
                  <c:v>0</c:v>
                </c:pt>
                <c:pt idx="1">
                  <c:v>0</c:v>
                </c:pt>
                <c:pt idx="2">
                  <c:v>0</c:v>
                </c:pt>
                <c:pt idx="3">
                  <c:v>0</c:v>
                </c:pt>
                <c:pt idx="4">
                  <c:v>0</c:v>
                </c:pt>
              </c:numCache>
            </c:numRef>
          </c:cat>
          <c:val>
            <c:numRef>
              <c:f>jun!$D$10:$D$14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0B0-4E32-82FB-861BF6525644}"/>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overlay val="0"/>
      <c:spPr>
        <a:noFill/>
        <a:ln w="25400">
          <a:noFill/>
        </a:ln>
      </c:spPr>
    </c:title>
    <c:autoTitleDeleted val="0"/>
    <c:plotArea>
      <c:layout/>
      <c:barChart>
        <c:barDir val="col"/>
        <c:grouping val="clustered"/>
        <c:varyColors val="0"/>
        <c:ser>
          <c:idx val="0"/>
          <c:order val="0"/>
          <c:tx>
            <c:strRef>
              <c:f>'EKS1'!$C$2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'EKS1'!$A$16:$A$20</c:f>
              <c:strCache>
                <c:ptCount val="3"/>
                <c:pt idx="0">
                  <c:v>Antal personer har skrevet en ansøgning</c:v>
                </c:pt>
                <c:pt idx="1">
                  <c:v>Antal personer er startet i lommepengejob</c:v>
                </c:pt>
                <c:pt idx="2">
                  <c:v>Antal personer gået fra lommepengejob til fritidsjob</c:v>
                </c:pt>
              </c:strCache>
            </c:strRef>
          </c:cat>
          <c:val>
            <c:numRef>
              <c:f>'EKS1'!$C$16:$C$20</c:f>
              <c:numCache>
                <c:formatCode>General</c:formatCode>
                <c:ptCount val="5"/>
                <c:pt idx="0">
                  <c:v>40</c:v>
                </c:pt>
                <c:pt idx="1">
                  <c:v>30</c:v>
                </c:pt>
                <c:pt idx="2">
                  <c:v>20</c:v>
                </c:pt>
              </c:numCache>
            </c:numRef>
          </c:val>
          <c:extLst>
            <c:ext xmlns:c16="http://schemas.microsoft.com/office/drawing/2014/chart" uri="{C3380CC4-5D6E-409C-BE32-E72D297353CC}">
              <c16:uniqueId val="{00000000-0E59-4729-9E38-A79223CE4805}"/>
            </c:ext>
          </c:extLst>
        </c:ser>
        <c:ser>
          <c:idx val="1"/>
          <c:order val="1"/>
          <c:tx>
            <c:strRef>
              <c:f>'EKS1'!$D$2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'EKS1'!$D$16:$D$20</c:f>
              <c:numCache>
                <c:formatCode>General</c:formatCode>
                <c:ptCount val="5"/>
                <c:pt idx="0">
                  <c:v>12</c:v>
                </c:pt>
                <c:pt idx="1">
                  <c:v>5</c:v>
                </c:pt>
                <c:pt idx="2">
                  <c:v>1</c:v>
                </c:pt>
                <c:pt idx="3">
                  <c:v>0</c:v>
                </c:pt>
                <c:pt idx="4">
                  <c:v>0</c:v>
                </c:pt>
              </c:numCache>
            </c:numRef>
          </c:val>
          <c:extLst>
            <c:ext xmlns:c16="http://schemas.microsoft.com/office/drawing/2014/chart" uri="{C3380CC4-5D6E-409C-BE32-E72D297353CC}">
              <c16:uniqueId val="{00000001-0E59-4729-9E38-A79223CE4805}"/>
            </c:ext>
          </c:extLst>
        </c:ser>
        <c:dLbls>
          <c:dLblPos val="outEnd"/>
          <c:showLegendKey val="0"/>
          <c:showVal val="1"/>
          <c:showCatName val="0"/>
          <c:showSerName val="0"/>
          <c:showPercent val="0"/>
          <c:showBubbleSize val="0"/>
        </c:dLbls>
        <c:gapWidth val="75"/>
        <c:overlap val="-25"/>
        <c:axId val="-148105552"/>
        <c:axId val="-148099024"/>
      </c:barChart>
      <c:catAx>
        <c:axId val="-14810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9024"/>
        <c:crosses val="autoZero"/>
        <c:auto val="1"/>
        <c:lblAlgn val="ctr"/>
        <c:lblOffset val="100"/>
        <c:noMultiLvlLbl val="0"/>
      </c:catAx>
      <c:valAx>
        <c:axId val="-148099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5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jun!$C$2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jun!$A$16:$A$20</c:f>
              <c:numCache>
                <c:formatCode>General</c:formatCode>
                <c:ptCount val="5"/>
                <c:pt idx="0">
                  <c:v>0</c:v>
                </c:pt>
                <c:pt idx="1">
                  <c:v>0</c:v>
                </c:pt>
                <c:pt idx="2">
                  <c:v>0</c:v>
                </c:pt>
                <c:pt idx="3">
                  <c:v>0</c:v>
                </c:pt>
                <c:pt idx="4">
                  <c:v>0</c:v>
                </c:pt>
              </c:numCache>
            </c:numRef>
          </c:cat>
          <c:val>
            <c:numRef>
              <c:f>jun!$C$16:$C$20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1E1-4DBB-B261-E4EFFBE81483}"/>
            </c:ext>
          </c:extLst>
        </c:ser>
        <c:ser>
          <c:idx val="1"/>
          <c:order val="1"/>
          <c:tx>
            <c:strRef>
              <c:f>jun!$D$2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jun!$A$16:$A$20</c:f>
              <c:numCache>
                <c:formatCode>General</c:formatCode>
                <c:ptCount val="5"/>
                <c:pt idx="0">
                  <c:v>0</c:v>
                </c:pt>
                <c:pt idx="1">
                  <c:v>0</c:v>
                </c:pt>
                <c:pt idx="2">
                  <c:v>0</c:v>
                </c:pt>
                <c:pt idx="3">
                  <c:v>0</c:v>
                </c:pt>
                <c:pt idx="4">
                  <c:v>0</c:v>
                </c:pt>
              </c:numCache>
            </c:numRef>
          </c:cat>
          <c:val>
            <c:numRef>
              <c:f>jun!$D$16:$D$20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1E1-4DBB-B261-E4EFFBE81483}"/>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jun!$C$2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jun!$A$22:$A$26</c:f>
              <c:numCache>
                <c:formatCode>General</c:formatCode>
                <c:ptCount val="5"/>
                <c:pt idx="0">
                  <c:v>0</c:v>
                </c:pt>
                <c:pt idx="1">
                  <c:v>0</c:v>
                </c:pt>
                <c:pt idx="2">
                  <c:v>0</c:v>
                </c:pt>
                <c:pt idx="3">
                  <c:v>0</c:v>
                </c:pt>
                <c:pt idx="4">
                  <c:v>0</c:v>
                </c:pt>
              </c:numCache>
            </c:numRef>
          </c:cat>
          <c:val>
            <c:numRef>
              <c:f>jun!$C$22:$C$26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273-482A-8712-C11543C064B4}"/>
            </c:ext>
          </c:extLst>
        </c:ser>
        <c:ser>
          <c:idx val="1"/>
          <c:order val="1"/>
          <c:tx>
            <c:strRef>
              <c:f>jun!$D$2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jun!$A$22:$A$26</c:f>
              <c:numCache>
                <c:formatCode>General</c:formatCode>
                <c:ptCount val="5"/>
                <c:pt idx="0">
                  <c:v>0</c:v>
                </c:pt>
                <c:pt idx="1">
                  <c:v>0</c:v>
                </c:pt>
                <c:pt idx="2">
                  <c:v>0</c:v>
                </c:pt>
                <c:pt idx="3">
                  <c:v>0</c:v>
                </c:pt>
                <c:pt idx="4">
                  <c:v>0</c:v>
                </c:pt>
              </c:numCache>
            </c:numRef>
          </c:cat>
          <c:val>
            <c:numRef>
              <c:f>jun!$D$22:$D$26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273-482A-8712-C11543C064B4}"/>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jul!$C$2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jul!$A$4:$A$8</c:f>
              <c:numCache>
                <c:formatCode>General</c:formatCode>
                <c:ptCount val="5"/>
                <c:pt idx="0">
                  <c:v>0</c:v>
                </c:pt>
                <c:pt idx="1">
                  <c:v>0</c:v>
                </c:pt>
                <c:pt idx="2">
                  <c:v>0</c:v>
                </c:pt>
                <c:pt idx="3">
                  <c:v>0</c:v>
                </c:pt>
                <c:pt idx="4">
                  <c:v>0</c:v>
                </c:pt>
              </c:numCache>
            </c:numRef>
          </c:cat>
          <c:val>
            <c:numRef>
              <c:f>jul!$C$4:$C$8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0A9-4041-B8CD-47BC89F813C9}"/>
            </c:ext>
          </c:extLst>
        </c:ser>
        <c:ser>
          <c:idx val="1"/>
          <c:order val="1"/>
          <c:tx>
            <c:strRef>
              <c:f>jul!$D$2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jul!$A$4:$A$8</c:f>
              <c:numCache>
                <c:formatCode>General</c:formatCode>
                <c:ptCount val="5"/>
                <c:pt idx="0">
                  <c:v>0</c:v>
                </c:pt>
                <c:pt idx="1">
                  <c:v>0</c:v>
                </c:pt>
                <c:pt idx="2">
                  <c:v>0</c:v>
                </c:pt>
                <c:pt idx="3">
                  <c:v>0</c:v>
                </c:pt>
                <c:pt idx="4">
                  <c:v>0</c:v>
                </c:pt>
              </c:numCache>
            </c:numRef>
          </c:cat>
          <c:val>
            <c:numRef>
              <c:f>jul!$D$4:$D$8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0A9-4041-B8CD-47BC89F813C9}"/>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jul!$C$2</c:f>
              <c:strCache>
                <c:ptCount val="1"/>
                <c:pt idx="0">
                  <c:v>Målsætning for året (LBF delmål)</c:v>
                </c:pt>
              </c:strCache>
            </c:strRef>
          </c:tx>
          <c:spPr>
            <a:solidFill>
              <a:srgbClr val="7CCA62"/>
            </a:solidFill>
            <a:ln w="25400">
              <a:noFill/>
            </a:ln>
          </c:spPr>
          <c:invertIfNegative val="0"/>
          <c:dLbls>
            <c:delete val="1"/>
          </c:dLbls>
          <c:cat>
            <c:numRef>
              <c:f>jul!$A$10:$A$14</c:f>
              <c:numCache>
                <c:formatCode>General</c:formatCode>
                <c:ptCount val="5"/>
                <c:pt idx="0">
                  <c:v>0</c:v>
                </c:pt>
                <c:pt idx="1">
                  <c:v>0</c:v>
                </c:pt>
                <c:pt idx="2">
                  <c:v>0</c:v>
                </c:pt>
                <c:pt idx="3">
                  <c:v>0</c:v>
                </c:pt>
                <c:pt idx="4">
                  <c:v>0</c:v>
                </c:pt>
              </c:numCache>
            </c:numRef>
          </c:cat>
          <c:val>
            <c:numRef>
              <c:f>jul!$C$10:$C$14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F93-4013-85CC-70C62E029DE2}"/>
            </c:ext>
          </c:extLst>
        </c:ser>
        <c:ser>
          <c:idx val="1"/>
          <c:order val="1"/>
          <c:tx>
            <c:strRef>
              <c:f>jul!$D$2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jul!$A$10:$A$14</c:f>
              <c:numCache>
                <c:formatCode>General</c:formatCode>
                <c:ptCount val="5"/>
                <c:pt idx="0">
                  <c:v>0</c:v>
                </c:pt>
                <c:pt idx="1">
                  <c:v>0</c:v>
                </c:pt>
                <c:pt idx="2">
                  <c:v>0</c:v>
                </c:pt>
                <c:pt idx="3">
                  <c:v>0</c:v>
                </c:pt>
                <c:pt idx="4">
                  <c:v>0</c:v>
                </c:pt>
              </c:numCache>
            </c:numRef>
          </c:cat>
          <c:val>
            <c:numRef>
              <c:f>jul!$D$10:$D$14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F93-4013-85CC-70C62E029DE2}"/>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jul!$C$2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jul!$A$16:$A$20</c:f>
              <c:numCache>
                <c:formatCode>General</c:formatCode>
                <c:ptCount val="5"/>
                <c:pt idx="0">
                  <c:v>0</c:v>
                </c:pt>
                <c:pt idx="1">
                  <c:v>0</c:v>
                </c:pt>
                <c:pt idx="2">
                  <c:v>0</c:v>
                </c:pt>
                <c:pt idx="3">
                  <c:v>0</c:v>
                </c:pt>
                <c:pt idx="4">
                  <c:v>0</c:v>
                </c:pt>
              </c:numCache>
            </c:numRef>
          </c:cat>
          <c:val>
            <c:numRef>
              <c:f>jul!$C$16:$C$20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453-4C95-B80A-3D6438BE4A7B}"/>
            </c:ext>
          </c:extLst>
        </c:ser>
        <c:ser>
          <c:idx val="1"/>
          <c:order val="1"/>
          <c:tx>
            <c:strRef>
              <c:f>jul!$D$2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jul!$A$16:$A$20</c:f>
              <c:numCache>
                <c:formatCode>General</c:formatCode>
                <c:ptCount val="5"/>
                <c:pt idx="0">
                  <c:v>0</c:v>
                </c:pt>
                <c:pt idx="1">
                  <c:v>0</c:v>
                </c:pt>
                <c:pt idx="2">
                  <c:v>0</c:v>
                </c:pt>
                <c:pt idx="3">
                  <c:v>0</c:v>
                </c:pt>
                <c:pt idx="4">
                  <c:v>0</c:v>
                </c:pt>
              </c:numCache>
            </c:numRef>
          </c:cat>
          <c:val>
            <c:numRef>
              <c:f>jul!$D$16:$D$20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453-4C95-B80A-3D6438BE4A7B}"/>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jul!$C$2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jul!$A$22:$A$26</c:f>
              <c:numCache>
                <c:formatCode>General</c:formatCode>
                <c:ptCount val="5"/>
                <c:pt idx="0">
                  <c:v>0</c:v>
                </c:pt>
                <c:pt idx="1">
                  <c:v>0</c:v>
                </c:pt>
                <c:pt idx="2">
                  <c:v>0</c:v>
                </c:pt>
                <c:pt idx="3">
                  <c:v>0</c:v>
                </c:pt>
                <c:pt idx="4">
                  <c:v>0</c:v>
                </c:pt>
              </c:numCache>
            </c:numRef>
          </c:cat>
          <c:val>
            <c:numRef>
              <c:f>jul!$C$22:$C$26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275-4CA7-9FA8-D604792D6747}"/>
            </c:ext>
          </c:extLst>
        </c:ser>
        <c:ser>
          <c:idx val="1"/>
          <c:order val="1"/>
          <c:tx>
            <c:strRef>
              <c:f>jul!$D$2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jul!$A$22:$A$26</c:f>
              <c:numCache>
                <c:formatCode>General</c:formatCode>
                <c:ptCount val="5"/>
                <c:pt idx="0">
                  <c:v>0</c:v>
                </c:pt>
                <c:pt idx="1">
                  <c:v>0</c:v>
                </c:pt>
                <c:pt idx="2">
                  <c:v>0</c:v>
                </c:pt>
                <c:pt idx="3">
                  <c:v>0</c:v>
                </c:pt>
                <c:pt idx="4">
                  <c:v>0</c:v>
                </c:pt>
              </c:numCache>
            </c:numRef>
          </c:cat>
          <c:val>
            <c:numRef>
              <c:f>jul!$D$22:$D$26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275-4CA7-9FA8-D604792D6747}"/>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aug!$C$2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aug!$A$4:$A$8</c:f>
              <c:numCache>
                <c:formatCode>General</c:formatCode>
                <c:ptCount val="5"/>
                <c:pt idx="0">
                  <c:v>0</c:v>
                </c:pt>
                <c:pt idx="1">
                  <c:v>0</c:v>
                </c:pt>
                <c:pt idx="2">
                  <c:v>0</c:v>
                </c:pt>
                <c:pt idx="3">
                  <c:v>0</c:v>
                </c:pt>
                <c:pt idx="4">
                  <c:v>0</c:v>
                </c:pt>
              </c:numCache>
            </c:numRef>
          </c:cat>
          <c:val>
            <c:numRef>
              <c:f>aug!$C$4:$C$8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55D-4EED-A274-76E3E9153C4E}"/>
            </c:ext>
          </c:extLst>
        </c:ser>
        <c:ser>
          <c:idx val="1"/>
          <c:order val="1"/>
          <c:tx>
            <c:strRef>
              <c:f>aug!$D$2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aug!$A$4:$A$8</c:f>
              <c:numCache>
                <c:formatCode>General</c:formatCode>
                <c:ptCount val="5"/>
                <c:pt idx="0">
                  <c:v>0</c:v>
                </c:pt>
                <c:pt idx="1">
                  <c:v>0</c:v>
                </c:pt>
                <c:pt idx="2">
                  <c:v>0</c:v>
                </c:pt>
                <c:pt idx="3">
                  <c:v>0</c:v>
                </c:pt>
                <c:pt idx="4">
                  <c:v>0</c:v>
                </c:pt>
              </c:numCache>
            </c:numRef>
          </c:cat>
          <c:val>
            <c:numRef>
              <c:f>aug!$D$4:$D$8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55D-4EED-A274-76E3E9153C4E}"/>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aug!$C$2</c:f>
              <c:strCache>
                <c:ptCount val="1"/>
                <c:pt idx="0">
                  <c:v>Målsætning for året (LBF delmål)</c:v>
                </c:pt>
              </c:strCache>
            </c:strRef>
          </c:tx>
          <c:spPr>
            <a:solidFill>
              <a:srgbClr val="7CCA62"/>
            </a:solidFill>
            <a:ln w="25400">
              <a:noFill/>
            </a:ln>
          </c:spPr>
          <c:invertIfNegative val="0"/>
          <c:dLbls>
            <c:delete val="1"/>
          </c:dLbls>
          <c:cat>
            <c:numRef>
              <c:f>aug!$A$10:$A$14</c:f>
              <c:numCache>
                <c:formatCode>General</c:formatCode>
                <c:ptCount val="5"/>
                <c:pt idx="0">
                  <c:v>0</c:v>
                </c:pt>
                <c:pt idx="1">
                  <c:v>0</c:v>
                </c:pt>
                <c:pt idx="2">
                  <c:v>0</c:v>
                </c:pt>
                <c:pt idx="3">
                  <c:v>0</c:v>
                </c:pt>
                <c:pt idx="4">
                  <c:v>0</c:v>
                </c:pt>
              </c:numCache>
            </c:numRef>
          </c:cat>
          <c:val>
            <c:numRef>
              <c:f>aug!$C$10:$C$14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70D-40C7-BD2D-713FABCC8119}"/>
            </c:ext>
          </c:extLst>
        </c:ser>
        <c:ser>
          <c:idx val="1"/>
          <c:order val="1"/>
          <c:tx>
            <c:strRef>
              <c:f>aug!$D$2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aug!$A$10:$A$14</c:f>
              <c:numCache>
                <c:formatCode>General</c:formatCode>
                <c:ptCount val="5"/>
                <c:pt idx="0">
                  <c:v>0</c:v>
                </c:pt>
                <c:pt idx="1">
                  <c:v>0</c:v>
                </c:pt>
                <c:pt idx="2">
                  <c:v>0</c:v>
                </c:pt>
                <c:pt idx="3">
                  <c:v>0</c:v>
                </c:pt>
                <c:pt idx="4">
                  <c:v>0</c:v>
                </c:pt>
              </c:numCache>
            </c:numRef>
          </c:cat>
          <c:val>
            <c:numRef>
              <c:f>aug!$D$10:$D$14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70D-40C7-BD2D-713FABCC8119}"/>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aug!$C$2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aug!$A$16:$A$20</c:f>
              <c:numCache>
                <c:formatCode>General</c:formatCode>
                <c:ptCount val="5"/>
                <c:pt idx="0">
                  <c:v>0</c:v>
                </c:pt>
                <c:pt idx="1">
                  <c:v>0</c:v>
                </c:pt>
                <c:pt idx="2">
                  <c:v>0</c:v>
                </c:pt>
                <c:pt idx="3">
                  <c:v>0</c:v>
                </c:pt>
                <c:pt idx="4">
                  <c:v>0</c:v>
                </c:pt>
              </c:numCache>
            </c:numRef>
          </c:cat>
          <c:val>
            <c:numRef>
              <c:f>aug!$C$16:$C$20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BE5-4154-AE35-BC05A8CC246B}"/>
            </c:ext>
          </c:extLst>
        </c:ser>
        <c:ser>
          <c:idx val="1"/>
          <c:order val="1"/>
          <c:tx>
            <c:strRef>
              <c:f>aug!$D$2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aug!$A$16:$A$20</c:f>
              <c:numCache>
                <c:formatCode>General</c:formatCode>
                <c:ptCount val="5"/>
                <c:pt idx="0">
                  <c:v>0</c:v>
                </c:pt>
                <c:pt idx="1">
                  <c:v>0</c:v>
                </c:pt>
                <c:pt idx="2">
                  <c:v>0</c:v>
                </c:pt>
                <c:pt idx="3">
                  <c:v>0</c:v>
                </c:pt>
                <c:pt idx="4">
                  <c:v>0</c:v>
                </c:pt>
              </c:numCache>
            </c:numRef>
          </c:cat>
          <c:val>
            <c:numRef>
              <c:f>aug!$D$16:$D$20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BE5-4154-AE35-BC05A8CC246B}"/>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aug!$C$2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aug!$A$22:$A$26</c:f>
              <c:numCache>
                <c:formatCode>General</c:formatCode>
                <c:ptCount val="5"/>
                <c:pt idx="0">
                  <c:v>0</c:v>
                </c:pt>
                <c:pt idx="1">
                  <c:v>0</c:v>
                </c:pt>
                <c:pt idx="2">
                  <c:v>0</c:v>
                </c:pt>
                <c:pt idx="3">
                  <c:v>0</c:v>
                </c:pt>
                <c:pt idx="4">
                  <c:v>0</c:v>
                </c:pt>
              </c:numCache>
            </c:numRef>
          </c:cat>
          <c:val>
            <c:numRef>
              <c:f>aug!$C$22:$C$26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71C-437B-9018-8E7C767502E1}"/>
            </c:ext>
          </c:extLst>
        </c:ser>
        <c:ser>
          <c:idx val="1"/>
          <c:order val="1"/>
          <c:tx>
            <c:strRef>
              <c:f>aug!$D$2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aug!$A$22:$A$26</c:f>
              <c:numCache>
                <c:formatCode>General</c:formatCode>
                <c:ptCount val="5"/>
                <c:pt idx="0">
                  <c:v>0</c:v>
                </c:pt>
                <c:pt idx="1">
                  <c:v>0</c:v>
                </c:pt>
                <c:pt idx="2">
                  <c:v>0</c:v>
                </c:pt>
                <c:pt idx="3">
                  <c:v>0</c:v>
                </c:pt>
                <c:pt idx="4">
                  <c:v>0</c:v>
                </c:pt>
              </c:numCache>
            </c:numRef>
          </c:cat>
          <c:val>
            <c:numRef>
              <c:f>aug!$D$22:$D$26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71C-437B-9018-8E7C767502E1}"/>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overlay val="0"/>
      <c:spPr>
        <a:noFill/>
        <a:ln w="25400">
          <a:noFill/>
        </a:ln>
      </c:spPr>
    </c:title>
    <c:autoTitleDeleted val="0"/>
    <c:plotArea>
      <c:layout/>
      <c:barChart>
        <c:barDir val="col"/>
        <c:grouping val="clustered"/>
        <c:varyColors val="0"/>
        <c:ser>
          <c:idx val="0"/>
          <c:order val="0"/>
          <c:tx>
            <c:strRef>
              <c:f>'EKS1'!$C$2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'EKS1'!$A$22:$A$26</c:f>
              <c:numCache>
                <c:formatCode>General</c:formatCode>
                <c:ptCount val="5"/>
              </c:numCache>
            </c:numRef>
          </c:cat>
          <c:val>
            <c:numRef>
              <c:f>'EKS1'!$C$22:$C$26</c:f>
              <c:numCache>
                <c:formatCode>General</c:formatCode>
                <c:ptCount val="5"/>
              </c:numCache>
            </c:numRef>
          </c:val>
          <c:extLst>
            <c:ext xmlns:c16="http://schemas.microsoft.com/office/drawing/2014/chart" uri="{C3380CC4-5D6E-409C-BE32-E72D297353CC}">
              <c16:uniqueId val="{00000000-DD29-4F3A-8A24-19ECF718FA1A}"/>
            </c:ext>
          </c:extLst>
        </c:ser>
        <c:ser>
          <c:idx val="1"/>
          <c:order val="1"/>
          <c:tx>
            <c:strRef>
              <c:f>'EKS1'!$D$2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'EKS1'!$A$22:$A$26</c:f>
              <c:numCache>
                <c:formatCode>General</c:formatCode>
                <c:ptCount val="5"/>
              </c:numCache>
            </c:numRef>
          </c:cat>
          <c:val>
            <c:numRef>
              <c:f>'EKS1'!$D$22:$D$26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D29-4F3A-8A24-19ECF718FA1A}"/>
            </c:ext>
          </c:extLst>
        </c:ser>
        <c:dLbls>
          <c:dLblPos val="outEnd"/>
          <c:showLegendKey val="0"/>
          <c:showVal val="1"/>
          <c:showCatName val="0"/>
          <c:showSerName val="0"/>
          <c:showPercent val="0"/>
          <c:showBubbleSize val="0"/>
        </c:dLbls>
        <c:gapWidth val="75"/>
        <c:overlap val="-25"/>
        <c:axId val="-148096848"/>
        <c:axId val="-148095760"/>
      </c:barChart>
      <c:catAx>
        <c:axId val="-14809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5760"/>
        <c:crosses val="autoZero"/>
        <c:auto val="1"/>
        <c:lblAlgn val="ctr"/>
        <c:lblOffset val="100"/>
        <c:noMultiLvlLbl val="0"/>
      </c:catAx>
      <c:valAx>
        <c:axId val="-14809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684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sept!$C$2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sept!$A$4:$A$8</c:f>
              <c:numCache>
                <c:formatCode>General</c:formatCode>
                <c:ptCount val="5"/>
                <c:pt idx="0">
                  <c:v>0</c:v>
                </c:pt>
                <c:pt idx="1">
                  <c:v>0</c:v>
                </c:pt>
                <c:pt idx="2">
                  <c:v>0</c:v>
                </c:pt>
                <c:pt idx="3">
                  <c:v>0</c:v>
                </c:pt>
                <c:pt idx="4">
                  <c:v>0</c:v>
                </c:pt>
              </c:numCache>
            </c:numRef>
          </c:cat>
          <c:val>
            <c:numRef>
              <c:f>sept!$C$4:$C$8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D0D-44E1-ACE1-3A901C315680}"/>
            </c:ext>
          </c:extLst>
        </c:ser>
        <c:ser>
          <c:idx val="1"/>
          <c:order val="1"/>
          <c:tx>
            <c:strRef>
              <c:f>sept!$D$2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sept!$A$4:$A$8</c:f>
              <c:numCache>
                <c:formatCode>General</c:formatCode>
                <c:ptCount val="5"/>
                <c:pt idx="0">
                  <c:v>0</c:v>
                </c:pt>
                <c:pt idx="1">
                  <c:v>0</c:v>
                </c:pt>
                <c:pt idx="2">
                  <c:v>0</c:v>
                </c:pt>
                <c:pt idx="3">
                  <c:v>0</c:v>
                </c:pt>
                <c:pt idx="4">
                  <c:v>0</c:v>
                </c:pt>
              </c:numCache>
            </c:numRef>
          </c:cat>
          <c:val>
            <c:numRef>
              <c:f>sept!$D$4:$D$8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D0D-44E1-ACE1-3A901C315680}"/>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sept!$C$2</c:f>
              <c:strCache>
                <c:ptCount val="1"/>
                <c:pt idx="0">
                  <c:v>Målsætning for året (LBF delmål)</c:v>
                </c:pt>
              </c:strCache>
            </c:strRef>
          </c:tx>
          <c:spPr>
            <a:solidFill>
              <a:srgbClr val="7CCA62"/>
            </a:solidFill>
            <a:ln w="25400">
              <a:noFill/>
            </a:ln>
          </c:spPr>
          <c:invertIfNegative val="0"/>
          <c:dLbls>
            <c:delete val="1"/>
          </c:dLbls>
          <c:cat>
            <c:numRef>
              <c:f>sept!$A$10:$A$14</c:f>
              <c:numCache>
                <c:formatCode>General</c:formatCode>
                <c:ptCount val="5"/>
                <c:pt idx="0">
                  <c:v>0</c:v>
                </c:pt>
                <c:pt idx="1">
                  <c:v>0</c:v>
                </c:pt>
                <c:pt idx="2">
                  <c:v>0</c:v>
                </c:pt>
                <c:pt idx="3">
                  <c:v>0</c:v>
                </c:pt>
                <c:pt idx="4">
                  <c:v>0</c:v>
                </c:pt>
              </c:numCache>
            </c:numRef>
          </c:cat>
          <c:val>
            <c:numRef>
              <c:f>sept!$C$10:$C$14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B2C-491A-8962-AF5129494EA1}"/>
            </c:ext>
          </c:extLst>
        </c:ser>
        <c:ser>
          <c:idx val="1"/>
          <c:order val="1"/>
          <c:tx>
            <c:strRef>
              <c:f>sept!$D$2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sept!$A$10:$A$14</c:f>
              <c:numCache>
                <c:formatCode>General</c:formatCode>
                <c:ptCount val="5"/>
                <c:pt idx="0">
                  <c:v>0</c:v>
                </c:pt>
                <c:pt idx="1">
                  <c:v>0</c:v>
                </c:pt>
                <c:pt idx="2">
                  <c:v>0</c:v>
                </c:pt>
                <c:pt idx="3">
                  <c:v>0</c:v>
                </c:pt>
                <c:pt idx="4">
                  <c:v>0</c:v>
                </c:pt>
              </c:numCache>
            </c:numRef>
          </c:cat>
          <c:val>
            <c:numRef>
              <c:f>sept!$D$10:$D$14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B2C-491A-8962-AF5129494EA1}"/>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sept!$C$2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sept!$A$16:$A$20</c:f>
              <c:numCache>
                <c:formatCode>General</c:formatCode>
                <c:ptCount val="5"/>
                <c:pt idx="0">
                  <c:v>0</c:v>
                </c:pt>
                <c:pt idx="1">
                  <c:v>0</c:v>
                </c:pt>
                <c:pt idx="2">
                  <c:v>0</c:v>
                </c:pt>
                <c:pt idx="3">
                  <c:v>0</c:v>
                </c:pt>
                <c:pt idx="4">
                  <c:v>0</c:v>
                </c:pt>
              </c:numCache>
            </c:numRef>
          </c:cat>
          <c:val>
            <c:numRef>
              <c:f>sept!$C$16:$C$20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3EA-4157-A4B8-787C0036CDBD}"/>
            </c:ext>
          </c:extLst>
        </c:ser>
        <c:ser>
          <c:idx val="1"/>
          <c:order val="1"/>
          <c:tx>
            <c:strRef>
              <c:f>sept!$D$2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sept!$A$16:$A$20</c:f>
              <c:numCache>
                <c:formatCode>General</c:formatCode>
                <c:ptCount val="5"/>
                <c:pt idx="0">
                  <c:v>0</c:v>
                </c:pt>
                <c:pt idx="1">
                  <c:v>0</c:v>
                </c:pt>
                <c:pt idx="2">
                  <c:v>0</c:v>
                </c:pt>
                <c:pt idx="3">
                  <c:v>0</c:v>
                </c:pt>
                <c:pt idx="4">
                  <c:v>0</c:v>
                </c:pt>
              </c:numCache>
            </c:numRef>
          </c:cat>
          <c:val>
            <c:numRef>
              <c:f>sept!$D$16:$D$20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3EA-4157-A4B8-787C0036CDBD}"/>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sept!$C$2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sept!$A$22:$A$26</c:f>
              <c:numCache>
                <c:formatCode>General</c:formatCode>
                <c:ptCount val="5"/>
                <c:pt idx="0">
                  <c:v>0</c:v>
                </c:pt>
                <c:pt idx="1">
                  <c:v>0</c:v>
                </c:pt>
                <c:pt idx="2">
                  <c:v>0</c:v>
                </c:pt>
                <c:pt idx="3">
                  <c:v>0</c:v>
                </c:pt>
                <c:pt idx="4">
                  <c:v>0</c:v>
                </c:pt>
              </c:numCache>
            </c:numRef>
          </c:cat>
          <c:val>
            <c:numRef>
              <c:f>sept!$C$22:$C$26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DB2-4086-9EAB-09883EE62359}"/>
            </c:ext>
          </c:extLst>
        </c:ser>
        <c:ser>
          <c:idx val="1"/>
          <c:order val="1"/>
          <c:tx>
            <c:strRef>
              <c:f>sept!$D$2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sept!$A$22:$A$26</c:f>
              <c:numCache>
                <c:formatCode>General</c:formatCode>
                <c:ptCount val="5"/>
                <c:pt idx="0">
                  <c:v>0</c:v>
                </c:pt>
                <c:pt idx="1">
                  <c:v>0</c:v>
                </c:pt>
                <c:pt idx="2">
                  <c:v>0</c:v>
                </c:pt>
                <c:pt idx="3">
                  <c:v>0</c:v>
                </c:pt>
                <c:pt idx="4">
                  <c:v>0</c:v>
                </c:pt>
              </c:numCache>
            </c:numRef>
          </c:cat>
          <c:val>
            <c:numRef>
              <c:f>sept!$D$22:$D$26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DB2-4086-9EAB-09883EE62359}"/>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okt!$C$2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okt!$A$4:$A$8</c:f>
              <c:numCache>
                <c:formatCode>General</c:formatCode>
                <c:ptCount val="5"/>
                <c:pt idx="0">
                  <c:v>0</c:v>
                </c:pt>
                <c:pt idx="1">
                  <c:v>0</c:v>
                </c:pt>
                <c:pt idx="2">
                  <c:v>0</c:v>
                </c:pt>
                <c:pt idx="3">
                  <c:v>0</c:v>
                </c:pt>
                <c:pt idx="4">
                  <c:v>0</c:v>
                </c:pt>
              </c:numCache>
            </c:numRef>
          </c:cat>
          <c:val>
            <c:numRef>
              <c:f>okt!$C$4:$C$8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C1D-4897-821A-420B3FB58F4F}"/>
            </c:ext>
          </c:extLst>
        </c:ser>
        <c:ser>
          <c:idx val="1"/>
          <c:order val="1"/>
          <c:tx>
            <c:strRef>
              <c:f>okt!$D$2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okt!$A$4:$A$8</c:f>
              <c:numCache>
                <c:formatCode>General</c:formatCode>
                <c:ptCount val="5"/>
                <c:pt idx="0">
                  <c:v>0</c:v>
                </c:pt>
                <c:pt idx="1">
                  <c:v>0</c:v>
                </c:pt>
                <c:pt idx="2">
                  <c:v>0</c:v>
                </c:pt>
                <c:pt idx="3">
                  <c:v>0</c:v>
                </c:pt>
                <c:pt idx="4">
                  <c:v>0</c:v>
                </c:pt>
              </c:numCache>
            </c:numRef>
          </c:cat>
          <c:val>
            <c:numRef>
              <c:f>okt!$D$4:$D$8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C1D-4897-821A-420B3FB58F4F}"/>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okt!$C$2</c:f>
              <c:strCache>
                <c:ptCount val="1"/>
                <c:pt idx="0">
                  <c:v>Målsætning for året (LBF delmål)</c:v>
                </c:pt>
              </c:strCache>
            </c:strRef>
          </c:tx>
          <c:spPr>
            <a:solidFill>
              <a:srgbClr val="7CCA62"/>
            </a:solidFill>
            <a:ln w="25400">
              <a:noFill/>
            </a:ln>
          </c:spPr>
          <c:invertIfNegative val="0"/>
          <c:dLbls>
            <c:delete val="1"/>
          </c:dLbls>
          <c:cat>
            <c:numRef>
              <c:f>okt!$A$10:$A$14</c:f>
              <c:numCache>
                <c:formatCode>General</c:formatCode>
                <c:ptCount val="5"/>
                <c:pt idx="0">
                  <c:v>0</c:v>
                </c:pt>
                <c:pt idx="1">
                  <c:v>0</c:v>
                </c:pt>
                <c:pt idx="2">
                  <c:v>0</c:v>
                </c:pt>
                <c:pt idx="3">
                  <c:v>0</c:v>
                </c:pt>
                <c:pt idx="4">
                  <c:v>0</c:v>
                </c:pt>
              </c:numCache>
            </c:numRef>
          </c:cat>
          <c:val>
            <c:numRef>
              <c:f>okt!$C$10:$C$14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DEC-4658-A607-5AF89D1A9723}"/>
            </c:ext>
          </c:extLst>
        </c:ser>
        <c:ser>
          <c:idx val="1"/>
          <c:order val="1"/>
          <c:tx>
            <c:strRef>
              <c:f>okt!$D$2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okt!$A$10:$A$14</c:f>
              <c:numCache>
                <c:formatCode>General</c:formatCode>
                <c:ptCount val="5"/>
                <c:pt idx="0">
                  <c:v>0</c:v>
                </c:pt>
                <c:pt idx="1">
                  <c:v>0</c:v>
                </c:pt>
                <c:pt idx="2">
                  <c:v>0</c:v>
                </c:pt>
                <c:pt idx="3">
                  <c:v>0</c:v>
                </c:pt>
                <c:pt idx="4">
                  <c:v>0</c:v>
                </c:pt>
              </c:numCache>
            </c:numRef>
          </c:cat>
          <c:val>
            <c:numRef>
              <c:f>okt!$D$10:$D$14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DEC-4658-A607-5AF89D1A9723}"/>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okt!$C$2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okt!$A$16:$A$20</c:f>
              <c:numCache>
                <c:formatCode>General</c:formatCode>
                <c:ptCount val="5"/>
                <c:pt idx="0">
                  <c:v>0</c:v>
                </c:pt>
                <c:pt idx="1">
                  <c:v>0</c:v>
                </c:pt>
                <c:pt idx="2">
                  <c:v>0</c:v>
                </c:pt>
                <c:pt idx="3">
                  <c:v>0</c:v>
                </c:pt>
                <c:pt idx="4">
                  <c:v>0</c:v>
                </c:pt>
              </c:numCache>
            </c:numRef>
          </c:cat>
          <c:val>
            <c:numRef>
              <c:f>okt!$C$16:$C$20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06A-452F-BD93-F3FBB3C6E15A}"/>
            </c:ext>
          </c:extLst>
        </c:ser>
        <c:ser>
          <c:idx val="1"/>
          <c:order val="1"/>
          <c:tx>
            <c:strRef>
              <c:f>okt!$D$2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okt!$A$16:$A$20</c:f>
              <c:numCache>
                <c:formatCode>General</c:formatCode>
                <c:ptCount val="5"/>
                <c:pt idx="0">
                  <c:v>0</c:v>
                </c:pt>
                <c:pt idx="1">
                  <c:v>0</c:v>
                </c:pt>
                <c:pt idx="2">
                  <c:v>0</c:v>
                </c:pt>
                <c:pt idx="3">
                  <c:v>0</c:v>
                </c:pt>
                <c:pt idx="4">
                  <c:v>0</c:v>
                </c:pt>
              </c:numCache>
            </c:numRef>
          </c:cat>
          <c:val>
            <c:numRef>
              <c:f>okt!$D$16:$D$20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06A-452F-BD93-F3FBB3C6E15A}"/>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okt!$C$2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okt!$A$22:$A$26</c:f>
              <c:numCache>
                <c:formatCode>General</c:formatCode>
                <c:ptCount val="5"/>
                <c:pt idx="0">
                  <c:v>0</c:v>
                </c:pt>
                <c:pt idx="1">
                  <c:v>0</c:v>
                </c:pt>
                <c:pt idx="2">
                  <c:v>0</c:v>
                </c:pt>
                <c:pt idx="3">
                  <c:v>0</c:v>
                </c:pt>
                <c:pt idx="4">
                  <c:v>0</c:v>
                </c:pt>
              </c:numCache>
            </c:numRef>
          </c:cat>
          <c:val>
            <c:numRef>
              <c:f>okt!$C$22:$C$26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97D-42A6-8D0A-055CCDF8014C}"/>
            </c:ext>
          </c:extLst>
        </c:ser>
        <c:ser>
          <c:idx val="1"/>
          <c:order val="1"/>
          <c:tx>
            <c:strRef>
              <c:f>okt!$D$2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okt!$A$22:$A$26</c:f>
              <c:numCache>
                <c:formatCode>General</c:formatCode>
                <c:ptCount val="5"/>
                <c:pt idx="0">
                  <c:v>0</c:v>
                </c:pt>
                <c:pt idx="1">
                  <c:v>0</c:v>
                </c:pt>
                <c:pt idx="2">
                  <c:v>0</c:v>
                </c:pt>
                <c:pt idx="3">
                  <c:v>0</c:v>
                </c:pt>
                <c:pt idx="4">
                  <c:v>0</c:v>
                </c:pt>
              </c:numCache>
            </c:numRef>
          </c:cat>
          <c:val>
            <c:numRef>
              <c:f>okt!$D$22:$D$26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97D-42A6-8D0A-055CCDF8014C}"/>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nov!$C$2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nov!$A$4:$A$8</c:f>
              <c:numCache>
                <c:formatCode>General</c:formatCode>
                <c:ptCount val="5"/>
                <c:pt idx="0">
                  <c:v>0</c:v>
                </c:pt>
                <c:pt idx="1">
                  <c:v>0</c:v>
                </c:pt>
                <c:pt idx="2">
                  <c:v>0</c:v>
                </c:pt>
                <c:pt idx="3">
                  <c:v>0</c:v>
                </c:pt>
                <c:pt idx="4">
                  <c:v>0</c:v>
                </c:pt>
              </c:numCache>
            </c:numRef>
          </c:cat>
          <c:val>
            <c:numRef>
              <c:f>nov!$C$4:$C$8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022-4BF1-B156-D81A199BB1AF}"/>
            </c:ext>
          </c:extLst>
        </c:ser>
        <c:ser>
          <c:idx val="1"/>
          <c:order val="1"/>
          <c:tx>
            <c:strRef>
              <c:f>nov!$D$2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nov!$A$4:$A$8</c:f>
              <c:numCache>
                <c:formatCode>General</c:formatCode>
                <c:ptCount val="5"/>
                <c:pt idx="0">
                  <c:v>0</c:v>
                </c:pt>
                <c:pt idx="1">
                  <c:v>0</c:v>
                </c:pt>
                <c:pt idx="2">
                  <c:v>0</c:v>
                </c:pt>
                <c:pt idx="3">
                  <c:v>0</c:v>
                </c:pt>
                <c:pt idx="4">
                  <c:v>0</c:v>
                </c:pt>
              </c:numCache>
            </c:numRef>
          </c:cat>
          <c:val>
            <c:numRef>
              <c:f>nov!$D$4:$D$8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022-4BF1-B156-D81A199BB1AF}"/>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nov!$C$2</c:f>
              <c:strCache>
                <c:ptCount val="1"/>
                <c:pt idx="0">
                  <c:v>Målsætning for året (LBF delmål)</c:v>
                </c:pt>
              </c:strCache>
            </c:strRef>
          </c:tx>
          <c:spPr>
            <a:solidFill>
              <a:srgbClr val="7CCA62"/>
            </a:solidFill>
            <a:ln w="25400">
              <a:noFill/>
            </a:ln>
          </c:spPr>
          <c:invertIfNegative val="0"/>
          <c:dLbls>
            <c:delete val="1"/>
          </c:dLbls>
          <c:cat>
            <c:numRef>
              <c:f>nov!$A$10:$A$14</c:f>
              <c:numCache>
                <c:formatCode>General</c:formatCode>
                <c:ptCount val="5"/>
                <c:pt idx="0">
                  <c:v>0</c:v>
                </c:pt>
                <c:pt idx="1">
                  <c:v>0</c:v>
                </c:pt>
                <c:pt idx="2">
                  <c:v>0</c:v>
                </c:pt>
                <c:pt idx="3">
                  <c:v>0</c:v>
                </c:pt>
                <c:pt idx="4">
                  <c:v>0</c:v>
                </c:pt>
              </c:numCache>
            </c:numRef>
          </c:cat>
          <c:val>
            <c:numRef>
              <c:f>nov!$C$10:$C$14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079-44BE-A9BC-2AC11C673002}"/>
            </c:ext>
          </c:extLst>
        </c:ser>
        <c:ser>
          <c:idx val="1"/>
          <c:order val="1"/>
          <c:tx>
            <c:strRef>
              <c:f>nov!$D$2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nov!$A$10:$A$14</c:f>
              <c:numCache>
                <c:formatCode>General</c:formatCode>
                <c:ptCount val="5"/>
                <c:pt idx="0">
                  <c:v>0</c:v>
                </c:pt>
                <c:pt idx="1">
                  <c:v>0</c:v>
                </c:pt>
                <c:pt idx="2">
                  <c:v>0</c:v>
                </c:pt>
                <c:pt idx="3">
                  <c:v>0</c:v>
                </c:pt>
                <c:pt idx="4">
                  <c:v>0</c:v>
                </c:pt>
              </c:numCache>
            </c:numRef>
          </c:cat>
          <c:val>
            <c:numRef>
              <c:f>nov!$D$10:$D$14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079-44BE-A9BC-2AC11C673002}"/>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Lektiecafé</a:t>
            </a:r>
          </a:p>
        </c:rich>
      </c:tx>
      <c:layout>
        <c:manualLayout>
          <c:xMode val="edge"/>
          <c:yMode val="edge"/>
          <c:x val="0.41040532047913786"/>
          <c:y val="1.9486809431839888E-2"/>
        </c:manualLayout>
      </c:layout>
      <c:overlay val="0"/>
      <c:spPr>
        <a:noFill/>
        <a:ln w="25400">
          <a:noFill/>
        </a:ln>
      </c:spPr>
    </c:title>
    <c:autoTitleDeleted val="0"/>
    <c:plotArea>
      <c:layout/>
      <c:barChart>
        <c:barDir val="col"/>
        <c:grouping val="clustered"/>
        <c:varyColors val="0"/>
        <c:ser>
          <c:idx val="0"/>
          <c:order val="0"/>
          <c:tx>
            <c:strRef>
              <c:f>Eksempel!$C$2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Eksempel!$A$4:$A$8</c:f>
              <c:strCache>
                <c:ptCount val="5"/>
                <c:pt idx="0">
                  <c:v>Antal deltagere i lektiecafé </c:v>
                </c:pt>
                <c:pt idx="1">
                  <c:v>Antal gange caféen har holdt åbent </c:v>
                </c:pt>
                <c:pt idx="2">
                  <c:v>0</c:v>
                </c:pt>
                <c:pt idx="3">
                  <c:v>0</c:v>
                </c:pt>
                <c:pt idx="4">
                  <c:v>0</c:v>
                </c:pt>
              </c:strCache>
            </c:strRef>
          </c:cat>
          <c:val>
            <c:numRef>
              <c:f>Eksempel!$C$4:$C$8</c:f>
              <c:numCache>
                <c:formatCode>General</c:formatCode>
                <c:ptCount val="5"/>
                <c:pt idx="0">
                  <c:v>30</c:v>
                </c:pt>
                <c:pt idx="1">
                  <c:v>8</c:v>
                </c:pt>
              </c:numCache>
            </c:numRef>
          </c:val>
          <c:extLst>
            <c:ext xmlns:c16="http://schemas.microsoft.com/office/drawing/2014/chart" uri="{C3380CC4-5D6E-409C-BE32-E72D297353CC}">
              <c16:uniqueId val="{00000000-5D29-4B32-A33E-5F425BAE9401}"/>
            </c:ext>
          </c:extLst>
        </c:ser>
        <c:ser>
          <c:idx val="1"/>
          <c:order val="1"/>
          <c:tx>
            <c:strRef>
              <c:f>Eksempel!$D$2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Eksempel!$A$4:$A$8</c:f>
              <c:strCache>
                <c:ptCount val="5"/>
                <c:pt idx="0">
                  <c:v>Antal deltagere i lektiecafé </c:v>
                </c:pt>
                <c:pt idx="1">
                  <c:v>Antal gange caféen har holdt åbent </c:v>
                </c:pt>
                <c:pt idx="2">
                  <c:v>0</c:v>
                </c:pt>
                <c:pt idx="3">
                  <c:v>0</c:v>
                </c:pt>
                <c:pt idx="4">
                  <c:v>0</c:v>
                </c:pt>
              </c:strCache>
            </c:strRef>
          </c:cat>
          <c:val>
            <c:numRef>
              <c:f>Eksempel!$D$4:$D$8</c:f>
              <c:numCache>
                <c:formatCode>General</c:formatCode>
                <c:ptCount val="5"/>
                <c:pt idx="0">
                  <c:v>51</c:v>
                </c:pt>
                <c:pt idx="1">
                  <c:v>10</c:v>
                </c:pt>
              </c:numCache>
            </c:numRef>
          </c:val>
          <c:extLst>
            <c:ext xmlns:c16="http://schemas.microsoft.com/office/drawing/2014/chart" uri="{C3380CC4-5D6E-409C-BE32-E72D297353CC}">
              <c16:uniqueId val="{00000001-5D29-4B32-A33E-5F425BAE9401}"/>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nov!$C$2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nov!$A$16:$A$20</c:f>
              <c:numCache>
                <c:formatCode>General</c:formatCode>
                <c:ptCount val="5"/>
                <c:pt idx="0">
                  <c:v>0</c:v>
                </c:pt>
                <c:pt idx="1">
                  <c:v>0</c:v>
                </c:pt>
                <c:pt idx="2">
                  <c:v>0</c:v>
                </c:pt>
                <c:pt idx="3">
                  <c:v>0</c:v>
                </c:pt>
                <c:pt idx="4">
                  <c:v>0</c:v>
                </c:pt>
              </c:numCache>
            </c:numRef>
          </c:cat>
          <c:val>
            <c:numRef>
              <c:f>nov!$C$16:$C$20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FE3-46A4-8DB7-368606E3897D}"/>
            </c:ext>
          </c:extLst>
        </c:ser>
        <c:ser>
          <c:idx val="1"/>
          <c:order val="1"/>
          <c:tx>
            <c:strRef>
              <c:f>nov!$D$2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nov!$A$16:$A$20</c:f>
              <c:numCache>
                <c:formatCode>General</c:formatCode>
                <c:ptCount val="5"/>
                <c:pt idx="0">
                  <c:v>0</c:v>
                </c:pt>
                <c:pt idx="1">
                  <c:v>0</c:v>
                </c:pt>
                <c:pt idx="2">
                  <c:v>0</c:v>
                </c:pt>
                <c:pt idx="3">
                  <c:v>0</c:v>
                </c:pt>
                <c:pt idx="4">
                  <c:v>0</c:v>
                </c:pt>
              </c:numCache>
            </c:numRef>
          </c:cat>
          <c:val>
            <c:numRef>
              <c:f>nov!$D$16:$D$20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FE3-46A4-8DB7-368606E3897D}"/>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nov!$C$2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nov!$A$22:$A$26</c:f>
              <c:numCache>
                <c:formatCode>General</c:formatCode>
                <c:ptCount val="5"/>
                <c:pt idx="0">
                  <c:v>0</c:v>
                </c:pt>
                <c:pt idx="1">
                  <c:v>0</c:v>
                </c:pt>
                <c:pt idx="2">
                  <c:v>0</c:v>
                </c:pt>
                <c:pt idx="3">
                  <c:v>0</c:v>
                </c:pt>
                <c:pt idx="4">
                  <c:v>0</c:v>
                </c:pt>
              </c:numCache>
            </c:numRef>
          </c:cat>
          <c:val>
            <c:numRef>
              <c:f>nov!$C$22:$C$26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BFE-4ED5-99F6-501D1241199E}"/>
            </c:ext>
          </c:extLst>
        </c:ser>
        <c:ser>
          <c:idx val="1"/>
          <c:order val="1"/>
          <c:tx>
            <c:strRef>
              <c:f>nov!$D$2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nov!$A$22:$A$26</c:f>
              <c:numCache>
                <c:formatCode>General</c:formatCode>
                <c:ptCount val="5"/>
                <c:pt idx="0">
                  <c:v>0</c:v>
                </c:pt>
                <c:pt idx="1">
                  <c:v>0</c:v>
                </c:pt>
                <c:pt idx="2">
                  <c:v>0</c:v>
                </c:pt>
                <c:pt idx="3">
                  <c:v>0</c:v>
                </c:pt>
                <c:pt idx="4">
                  <c:v>0</c:v>
                </c:pt>
              </c:numCache>
            </c:numRef>
          </c:cat>
          <c:val>
            <c:numRef>
              <c:f>nov!$D$22:$D$26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BFE-4ED5-99F6-501D1241199E}"/>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20134968128983877"/>
          <c:y val="1.9486741483118509E-2"/>
        </c:manualLayout>
      </c:layout>
      <c:overlay val="0"/>
      <c:spPr>
        <a:noFill/>
        <a:ln w="25400">
          <a:noFill/>
        </a:ln>
      </c:spPr>
    </c:title>
    <c:autoTitleDeleted val="0"/>
    <c:plotArea>
      <c:layout/>
      <c:barChart>
        <c:barDir val="col"/>
        <c:grouping val="clustered"/>
        <c:varyColors val="0"/>
        <c:ser>
          <c:idx val="0"/>
          <c:order val="0"/>
          <c:tx>
            <c:strRef>
              <c:f>dec!$C$2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dec!$A$4:$A$8</c:f>
              <c:numCache>
                <c:formatCode>General</c:formatCode>
                <c:ptCount val="5"/>
                <c:pt idx="0">
                  <c:v>0</c:v>
                </c:pt>
                <c:pt idx="1">
                  <c:v>0</c:v>
                </c:pt>
                <c:pt idx="2">
                  <c:v>0</c:v>
                </c:pt>
                <c:pt idx="3">
                  <c:v>0</c:v>
                </c:pt>
                <c:pt idx="4">
                  <c:v>0</c:v>
                </c:pt>
              </c:numCache>
            </c:numRef>
          </c:cat>
          <c:val>
            <c:numRef>
              <c:f>dec!$C$4:$C$8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C2B-4448-AB47-87CF1C6A761B}"/>
            </c:ext>
          </c:extLst>
        </c:ser>
        <c:ser>
          <c:idx val="1"/>
          <c:order val="1"/>
          <c:tx>
            <c:strRef>
              <c:f>dec!$D$2</c:f>
              <c:strCache>
                <c:ptCount val="1"/>
                <c:pt idx="0">
                  <c:v>I alt til dato</c:v>
                </c:pt>
              </c:strCache>
            </c:strRef>
          </c:tx>
          <c:spPr>
            <a:solidFill>
              <a:srgbClr val="38702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dec!$A$4:$A$8</c:f>
              <c:numCache>
                <c:formatCode>General</c:formatCode>
                <c:ptCount val="5"/>
                <c:pt idx="0">
                  <c:v>0</c:v>
                </c:pt>
                <c:pt idx="1">
                  <c:v>0</c:v>
                </c:pt>
                <c:pt idx="2">
                  <c:v>0</c:v>
                </c:pt>
                <c:pt idx="3">
                  <c:v>0</c:v>
                </c:pt>
                <c:pt idx="4">
                  <c:v>0</c:v>
                </c:pt>
              </c:numCache>
            </c:numRef>
          </c:cat>
          <c:val>
            <c:numRef>
              <c:f>dec!$D$4:$D$8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C2B-4448-AB47-87CF1C6A761B}"/>
            </c:ext>
          </c:extLst>
        </c:ser>
        <c:dLbls>
          <c:dLblPos val="outEnd"/>
          <c:showLegendKey val="0"/>
          <c:showVal val="1"/>
          <c:showCatName val="0"/>
          <c:showSerName val="0"/>
          <c:showPercent val="0"/>
          <c:showBubbleSize val="0"/>
        </c:dLbls>
        <c:gapWidth val="75"/>
        <c:overlap val="-25"/>
        <c:axId val="-148110992"/>
        <c:axId val="-148109904"/>
      </c:barChart>
      <c:catAx>
        <c:axId val="-14811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9904"/>
        <c:crosses val="autoZero"/>
        <c:auto val="1"/>
        <c:lblAlgn val="ctr"/>
        <c:lblOffset val="100"/>
        <c:noMultiLvlLbl val="0"/>
      </c:catAx>
      <c:valAx>
        <c:axId val="-14810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10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dec!$C$2</c:f>
              <c:strCache>
                <c:ptCount val="1"/>
                <c:pt idx="0">
                  <c:v>Målsætning for året (LBF delmål)</c:v>
                </c:pt>
              </c:strCache>
            </c:strRef>
          </c:tx>
          <c:spPr>
            <a:solidFill>
              <a:srgbClr val="7CCA62"/>
            </a:solidFill>
            <a:ln w="25400">
              <a:noFill/>
            </a:ln>
          </c:spPr>
          <c:invertIfNegative val="0"/>
          <c:dLbls>
            <c:delete val="1"/>
          </c:dLbls>
          <c:cat>
            <c:numRef>
              <c:f>dec!$A$10:$A$14</c:f>
              <c:numCache>
                <c:formatCode>General</c:formatCode>
                <c:ptCount val="5"/>
                <c:pt idx="0">
                  <c:v>0</c:v>
                </c:pt>
                <c:pt idx="1">
                  <c:v>0</c:v>
                </c:pt>
                <c:pt idx="2">
                  <c:v>0</c:v>
                </c:pt>
                <c:pt idx="3">
                  <c:v>0</c:v>
                </c:pt>
                <c:pt idx="4">
                  <c:v>0</c:v>
                </c:pt>
              </c:numCache>
            </c:numRef>
          </c:cat>
          <c:val>
            <c:numRef>
              <c:f>dec!$C$10:$C$14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EBB-435D-B1C4-6CBDB397EBFC}"/>
            </c:ext>
          </c:extLst>
        </c:ser>
        <c:ser>
          <c:idx val="1"/>
          <c:order val="1"/>
          <c:tx>
            <c:strRef>
              <c:f>dec!$D$2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dec!$A$10:$A$14</c:f>
              <c:numCache>
                <c:formatCode>General</c:formatCode>
                <c:ptCount val="5"/>
                <c:pt idx="0">
                  <c:v>0</c:v>
                </c:pt>
                <c:pt idx="1">
                  <c:v>0</c:v>
                </c:pt>
                <c:pt idx="2">
                  <c:v>0</c:v>
                </c:pt>
                <c:pt idx="3">
                  <c:v>0</c:v>
                </c:pt>
                <c:pt idx="4">
                  <c:v>0</c:v>
                </c:pt>
              </c:numCache>
            </c:numRef>
          </c:cat>
          <c:val>
            <c:numRef>
              <c:f>dec!$D$10:$D$14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EBB-435D-B1C4-6CBDB397EBFC}"/>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3.</a:t>
            </a:r>
            <a:r>
              <a:rPr lang="da-DK" sz="2000" baseline="0"/>
              <a:t> Aktivitet (skriv navn på aktivitet)</a:t>
            </a:r>
            <a:endParaRPr lang="da-DK" sz="2000"/>
          </a:p>
        </c:rich>
      </c:tx>
      <c:layout>
        <c:manualLayout>
          <c:xMode val="edge"/>
          <c:yMode val="edge"/>
          <c:x val="0.21361262930368999"/>
          <c:y val="5.7645446141094708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dec!$C$2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dec!$A$16:$A$20</c:f>
              <c:numCache>
                <c:formatCode>General</c:formatCode>
                <c:ptCount val="5"/>
                <c:pt idx="0">
                  <c:v>0</c:v>
                </c:pt>
                <c:pt idx="1">
                  <c:v>0</c:v>
                </c:pt>
                <c:pt idx="2">
                  <c:v>0</c:v>
                </c:pt>
                <c:pt idx="3">
                  <c:v>0</c:v>
                </c:pt>
                <c:pt idx="4">
                  <c:v>0</c:v>
                </c:pt>
              </c:numCache>
            </c:numRef>
          </c:cat>
          <c:val>
            <c:numRef>
              <c:f>dec!$C$16:$C$20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43F-4CD8-9841-2E88947077E3}"/>
            </c:ext>
          </c:extLst>
        </c:ser>
        <c:ser>
          <c:idx val="1"/>
          <c:order val="1"/>
          <c:tx>
            <c:strRef>
              <c:f>dec!$D$2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dec!$A$16:$A$20</c:f>
              <c:numCache>
                <c:formatCode>General</c:formatCode>
                <c:ptCount val="5"/>
                <c:pt idx="0">
                  <c:v>0</c:v>
                </c:pt>
                <c:pt idx="1">
                  <c:v>0</c:v>
                </c:pt>
                <c:pt idx="2">
                  <c:v>0</c:v>
                </c:pt>
                <c:pt idx="3">
                  <c:v>0</c:v>
                </c:pt>
                <c:pt idx="4">
                  <c:v>0</c:v>
                </c:pt>
              </c:numCache>
            </c:numRef>
          </c:cat>
          <c:val>
            <c:numRef>
              <c:f>dec!$D$16:$D$20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43F-4CD8-9841-2E88947077E3}"/>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26373382738922341"/>
          <c:y val="0.90151274612940602"/>
          <c:w val="0.41962096649683495"/>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4. Aktivitet (skriv navn på aktivitet)</a:t>
            </a:r>
          </a:p>
        </c:rich>
      </c:tx>
      <c:layout>
        <c:manualLayout>
          <c:xMode val="edge"/>
          <c:yMode val="edge"/>
          <c:x val="0.18999432658253962"/>
          <c:y val="5.4563077713111953E-2"/>
        </c:manualLayout>
      </c:layout>
      <c:overlay val="0"/>
      <c:spPr>
        <a:noFill/>
        <a:ln w="25400">
          <a:noFill/>
        </a:ln>
      </c:spPr>
    </c:title>
    <c:autoTitleDeleted val="0"/>
    <c:plotArea>
      <c:layout>
        <c:manualLayout>
          <c:layoutTarget val="inner"/>
          <c:xMode val="edge"/>
          <c:yMode val="edge"/>
          <c:x val="5.8908254445722376E-2"/>
          <c:y val="0.15872687560659851"/>
          <c:w val="0.90738388038573825"/>
          <c:h val="0.69785442127436015"/>
        </c:manualLayout>
      </c:layout>
      <c:barChart>
        <c:barDir val="col"/>
        <c:grouping val="clustered"/>
        <c:varyColors val="0"/>
        <c:ser>
          <c:idx val="0"/>
          <c:order val="0"/>
          <c:tx>
            <c:strRef>
              <c:f>dec!$C$2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dec!$A$22:$A$26</c:f>
              <c:numCache>
                <c:formatCode>General</c:formatCode>
                <c:ptCount val="5"/>
                <c:pt idx="0">
                  <c:v>0</c:v>
                </c:pt>
                <c:pt idx="1">
                  <c:v>0</c:v>
                </c:pt>
                <c:pt idx="2">
                  <c:v>0</c:v>
                </c:pt>
                <c:pt idx="3">
                  <c:v>0</c:v>
                </c:pt>
                <c:pt idx="4">
                  <c:v>0</c:v>
                </c:pt>
              </c:numCache>
            </c:numRef>
          </c:cat>
          <c:val>
            <c:numRef>
              <c:f>dec!$C$22:$C$26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C5D-45A1-AF76-2FACC2691E19}"/>
            </c:ext>
          </c:extLst>
        </c:ser>
        <c:ser>
          <c:idx val="1"/>
          <c:order val="1"/>
          <c:tx>
            <c:strRef>
              <c:f>dec!$D$2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dec!$A$22:$A$26</c:f>
              <c:numCache>
                <c:formatCode>General</c:formatCode>
                <c:ptCount val="5"/>
                <c:pt idx="0">
                  <c:v>0</c:v>
                </c:pt>
                <c:pt idx="1">
                  <c:v>0</c:v>
                </c:pt>
                <c:pt idx="2">
                  <c:v>0</c:v>
                </c:pt>
                <c:pt idx="3">
                  <c:v>0</c:v>
                </c:pt>
                <c:pt idx="4">
                  <c:v>0</c:v>
                </c:pt>
              </c:numCache>
            </c:numRef>
          </c:cat>
          <c:val>
            <c:numRef>
              <c:f>dec!$D$22:$D$26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C5D-45A1-AF76-2FACC2691E19}"/>
            </c:ext>
          </c:extLst>
        </c:ser>
        <c:dLbls>
          <c:showLegendKey val="0"/>
          <c:showVal val="0"/>
          <c:showCatName val="0"/>
          <c:showSerName val="0"/>
          <c:showPercent val="0"/>
          <c:showBubbleSize val="0"/>
        </c:dLbls>
        <c:gapWidth val="219"/>
        <c:overlap val="-27"/>
        <c:axId val="-148107728"/>
        <c:axId val="-32607392"/>
      </c:barChart>
      <c:catAx>
        <c:axId val="-14810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2607392"/>
        <c:crosses val="autoZero"/>
        <c:auto val="1"/>
        <c:lblAlgn val="ctr"/>
        <c:lblOffset val="100"/>
        <c:noMultiLvlLbl val="0"/>
      </c:catAx>
      <c:valAx>
        <c:axId val="-3260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728"/>
        <c:crosses val="autoZero"/>
        <c:crossBetween val="between"/>
      </c:valAx>
      <c:spPr>
        <a:noFill/>
        <a:ln w="25400">
          <a:noFill/>
        </a:ln>
      </c:spPr>
    </c:plotArea>
    <c:legend>
      <c:legendPos val="r"/>
      <c:layout>
        <c:manualLayout>
          <c:xMode val="edge"/>
          <c:yMode val="edge"/>
          <c:x val="0.22926486263452875"/>
          <c:y val="0.91171473810338921"/>
          <c:w val="0.45197950692844624"/>
          <c:h val="7.7448219787743966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Fremskudt beskæftigelsesvejledning</a:t>
            </a:r>
          </a:p>
        </c:rich>
      </c:tx>
      <c:layout>
        <c:manualLayout>
          <c:xMode val="edge"/>
          <c:yMode val="edge"/>
          <c:x val="0.26106895728942975"/>
          <c:y val="2.6420079260237782E-2"/>
        </c:manualLayout>
      </c:layout>
      <c:overlay val="0"/>
      <c:spPr>
        <a:noFill/>
        <a:ln w="25400">
          <a:noFill/>
        </a:ln>
      </c:spPr>
    </c:title>
    <c:autoTitleDeleted val="0"/>
    <c:plotArea>
      <c:layout/>
      <c:barChart>
        <c:barDir val="col"/>
        <c:grouping val="clustered"/>
        <c:varyColors val="0"/>
        <c:ser>
          <c:idx val="0"/>
          <c:order val="0"/>
          <c:tx>
            <c:strRef>
              <c:f>Eksempel!$C$2</c:f>
              <c:strCache>
                <c:ptCount val="1"/>
                <c:pt idx="0">
                  <c:v>Målsætning for året (LBF delmål)</c:v>
                </c:pt>
              </c:strCache>
            </c:strRef>
          </c:tx>
          <c:spPr>
            <a:solidFill>
              <a:srgbClr val="7CCA62"/>
            </a:solidFill>
            <a:ln w="25400">
              <a:noFill/>
            </a:ln>
          </c:spPr>
          <c:invertIfNegative val="0"/>
          <c:dLbls>
            <c:delete val="1"/>
          </c:dLbls>
          <c:cat>
            <c:strRef>
              <c:f>Eksempel!$A$10:$A$14</c:f>
              <c:strCache>
                <c:ptCount val="5"/>
                <c:pt idx="0">
                  <c:v>Antal vejledninger gennemført</c:v>
                </c:pt>
                <c:pt idx="1">
                  <c:v>Antal henvisninger til kommunale tilbud</c:v>
                </c:pt>
                <c:pt idx="2">
                  <c:v>Antal personer, der starter i beskæftigelse</c:v>
                </c:pt>
                <c:pt idx="3">
                  <c:v>Antal personer, der starter i uddannelse</c:v>
                </c:pt>
                <c:pt idx="4">
                  <c:v>0</c:v>
                </c:pt>
              </c:strCache>
            </c:strRef>
          </c:cat>
          <c:val>
            <c:numRef>
              <c:f>Eksempel!$C$10:$C$14</c:f>
              <c:numCache>
                <c:formatCode>General</c:formatCode>
                <c:ptCount val="5"/>
                <c:pt idx="0">
                  <c:v>80</c:v>
                </c:pt>
                <c:pt idx="1">
                  <c:v>50</c:v>
                </c:pt>
                <c:pt idx="2">
                  <c:v>10</c:v>
                </c:pt>
                <c:pt idx="3">
                  <c:v>10</c:v>
                </c:pt>
              </c:numCache>
            </c:numRef>
          </c:val>
          <c:extLst>
            <c:ext xmlns:c16="http://schemas.microsoft.com/office/drawing/2014/chart" uri="{C3380CC4-5D6E-409C-BE32-E72D297353CC}">
              <c16:uniqueId val="{00000000-F866-4378-BC0A-6DB0672F4FB8}"/>
            </c:ext>
          </c:extLst>
        </c:ser>
        <c:ser>
          <c:idx val="1"/>
          <c:order val="1"/>
          <c:tx>
            <c:strRef>
              <c:f>Eksempel!$D$2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Eksempel!$A$10:$A$14</c:f>
              <c:strCache>
                <c:ptCount val="5"/>
                <c:pt idx="0">
                  <c:v>Antal vejledninger gennemført</c:v>
                </c:pt>
                <c:pt idx="1">
                  <c:v>Antal henvisninger til kommunale tilbud</c:v>
                </c:pt>
                <c:pt idx="2">
                  <c:v>Antal personer, der starter i beskæftigelse</c:v>
                </c:pt>
                <c:pt idx="3">
                  <c:v>Antal personer, der starter i uddannelse</c:v>
                </c:pt>
                <c:pt idx="4">
                  <c:v>0</c:v>
                </c:pt>
              </c:strCache>
            </c:strRef>
          </c:cat>
          <c:val>
            <c:numRef>
              <c:f>Eksempel!$D$10:$D$14</c:f>
              <c:numCache>
                <c:formatCode>General</c:formatCode>
                <c:ptCount val="5"/>
                <c:pt idx="0">
                  <c:v>104</c:v>
                </c:pt>
                <c:pt idx="1">
                  <c:v>9</c:v>
                </c:pt>
                <c:pt idx="2">
                  <c:v>6</c:v>
                </c:pt>
                <c:pt idx="3">
                  <c:v>3</c:v>
                </c:pt>
              </c:numCache>
            </c:numRef>
          </c:val>
          <c:extLst>
            <c:ext xmlns:c16="http://schemas.microsoft.com/office/drawing/2014/chart" uri="{C3380CC4-5D6E-409C-BE32-E72D297353CC}">
              <c16:uniqueId val="{00000001-F866-4378-BC0A-6DB0672F4FB8}"/>
            </c:ext>
          </c:extLst>
        </c:ser>
        <c:dLbls>
          <c:dLblPos val="outEnd"/>
          <c:showLegendKey val="0"/>
          <c:showVal val="1"/>
          <c:showCatName val="0"/>
          <c:showSerName val="0"/>
          <c:showPercent val="0"/>
          <c:showBubbleSize val="0"/>
        </c:dLbls>
        <c:gapWidth val="75"/>
        <c:overlap val="-25"/>
        <c:axId val="-148105008"/>
        <c:axId val="-148108816"/>
      </c:barChart>
      <c:catAx>
        <c:axId val="-1481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816"/>
        <c:crosses val="autoZero"/>
        <c:auto val="1"/>
        <c:lblAlgn val="ctr"/>
        <c:lblOffset val="100"/>
        <c:noMultiLvlLbl val="0"/>
      </c:catAx>
      <c:valAx>
        <c:axId val="-14810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50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Lommepengejobs</a:t>
            </a:r>
          </a:p>
        </c:rich>
      </c:tx>
      <c:layout>
        <c:manualLayout>
          <c:xMode val="edge"/>
          <c:yMode val="edge"/>
          <c:x val="0.34526804430181951"/>
          <c:y val="2.8924775395242696E-2"/>
        </c:manualLayout>
      </c:layout>
      <c:overlay val="0"/>
      <c:spPr>
        <a:noFill/>
        <a:ln w="25400">
          <a:noFill/>
        </a:ln>
      </c:spPr>
    </c:title>
    <c:autoTitleDeleted val="0"/>
    <c:plotArea>
      <c:layout>
        <c:manualLayout>
          <c:layoutTarget val="inner"/>
          <c:xMode val="edge"/>
          <c:yMode val="edge"/>
          <c:x val="8.7023354020540122E-2"/>
          <c:y val="0.17206557301596792"/>
          <c:w val="0.85526140774990767"/>
          <c:h val="0.66924455106368075"/>
        </c:manualLayout>
      </c:layout>
      <c:barChart>
        <c:barDir val="col"/>
        <c:grouping val="clustered"/>
        <c:varyColors val="0"/>
        <c:ser>
          <c:idx val="0"/>
          <c:order val="0"/>
          <c:tx>
            <c:strRef>
              <c:f>Eksempel!$C$2</c:f>
              <c:strCache>
                <c:ptCount val="1"/>
                <c:pt idx="0">
                  <c:v>Målsætning for året (LBF delmål)</c:v>
                </c:pt>
              </c:strCache>
            </c:strRef>
          </c:tx>
          <c:spPr>
            <a:solidFill>
              <a:srgbClr val="7CCA62"/>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Eksempel!$A$16:$A$20</c:f>
              <c:strCache>
                <c:ptCount val="5"/>
                <c:pt idx="0">
                  <c:v>Antal personer har skrevet en ansøgning</c:v>
                </c:pt>
                <c:pt idx="1">
                  <c:v>Antal personer er startet i lommepengejob</c:v>
                </c:pt>
                <c:pt idx="2">
                  <c:v>Antal personer gået fra lommepengejob til fritidsjob</c:v>
                </c:pt>
                <c:pt idx="3">
                  <c:v>0</c:v>
                </c:pt>
                <c:pt idx="4">
                  <c:v>0</c:v>
                </c:pt>
              </c:strCache>
            </c:strRef>
          </c:cat>
          <c:val>
            <c:numRef>
              <c:f>Eksempel!$C$16:$C$20</c:f>
              <c:numCache>
                <c:formatCode>General</c:formatCode>
                <c:ptCount val="5"/>
                <c:pt idx="0">
                  <c:v>40</c:v>
                </c:pt>
                <c:pt idx="1">
                  <c:v>30</c:v>
                </c:pt>
                <c:pt idx="2">
                  <c:v>20</c:v>
                </c:pt>
              </c:numCache>
            </c:numRef>
          </c:val>
          <c:extLst>
            <c:ext xmlns:c16="http://schemas.microsoft.com/office/drawing/2014/chart" uri="{C3380CC4-5D6E-409C-BE32-E72D297353CC}">
              <c16:uniqueId val="{00000000-F0D6-4B8C-AF49-1BD24F0C41DF}"/>
            </c:ext>
          </c:extLst>
        </c:ser>
        <c:ser>
          <c:idx val="1"/>
          <c:order val="1"/>
          <c:tx>
            <c:strRef>
              <c:f>Eksempel!$D$2</c:f>
              <c:strCache>
                <c:ptCount val="1"/>
                <c:pt idx="0">
                  <c:v>I alt til dato</c:v>
                </c:pt>
              </c:strCache>
            </c:strRef>
          </c:tx>
          <c:spPr>
            <a:solidFill>
              <a:srgbClr val="387026"/>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Eksempel!$A$16:$A$20</c:f>
              <c:strCache>
                <c:ptCount val="5"/>
                <c:pt idx="0">
                  <c:v>Antal personer har skrevet en ansøgning</c:v>
                </c:pt>
                <c:pt idx="1">
                  <c:v>Antal personer er startet i lommepengejob</c:v>
                </c:pt>
                <c:pt idx="2">
                  <c:v>Antal personer gået fra lommepengejob til fritidsjob</c:v>
                </c:pt>
                <c:pt idx="3">
                  <c:v>0</c:v>
                </c:pt>
                <c:pt idx="4">
                  <c:v>0</c:v>
                </c:pt>
              </c:strCache>
            </c:strRef>
          </c:cat>
          <c:val>
            <c:numRef>
              <c:f>Eksempel!$D$16:$D$20</c:f>
              <c:numCache>
                <c:formatCode>General</c:formatCode>
                <c:ptCount val="5"/>
                <c:pt idx="0">
                  <c:v>22</c:v>
                </c:pt>
                <c:pt idx="1">
                  <c:v>12</c:v>
                </c:pt>
                <c:pt idx="2">
                  <c:v>3</c:v>
                </c:pt>
              </c:numCache>
            </c:numRef>
          </c:val>
          <c:extLst>
            <c:ext xmlns:c16="http://schemas.microsoft.com/office/drawing/2014/chart" uri="{C3380CC4-5D6E-409C-BE32-E72D297353CC}">
              <c16:uniqueId val="{00000001-F0D6-4B8C-AF49-1BD24F0C41DF}"/>
            </c:ext>
          </c:extLst>
        </c:ser>
        <c:dLbls>
          <c:showLegendKey val="0"/>
          <c:showVal val="0"/>
          <c:showCatName val="0"/>
          <c:showSerName val="0"/>
          <c:showPercent val="0"/>
          <c:showBubbleSize val="0"/>
        </c:dLbls>
        <c:gapWidth val="219"/>
        <c:overlap val="-27"/>
        <c:axId val="-148108272"/>
        <c:axId val="-148107184"/>
      </c:barChart>
      <c:catAx>
        <c:axId val="-14810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7184"/>
        <c:crosses val="autoZero"/>
        <c:auto val="1"/>
        <c:lblAlgn val="ctr"/>
        <c:lblOffset val="100"/>
        <c:noMultiLvlLbl val="0"/>
      </c:catAx>
      <c:valAx>
        <c:axId val="-14810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8272"/>
        <c:crosses val="autoZero"/>
        <c:crossBetween val="between"/>
      </c:valAx>
      <c:spPr>
        <a:noFill/>
        <a:ln w="25400">
          <a:noFill/>
        </a:ln>
      </c:spPr>
    </c:plotArea>
    <c:legend>
      <c:legendPos val="r"/>
      <c:layout>
        <c:manualLayout>
          <c:xMode val="edge"/>
          <c:yMode val="edge"/>
          <c:x val="0.15143950423428434"/>
          <c:y val="0.92240044406981769"/>
          <c:w val="0.7642483097163677"/>
          <c:h val="7.6925414687536553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1.</a:t>
            </a:r>
            <a:r>
              <a:rPr lang="en-US" sz="2000" baseline="0"/>
              <a:t> A</a:t>
            </a:r>
            <a:r>
              <a:rPr lang="en-US" sz="2000"/>
              <a:t>ktivitet: (skriv</a:t>
            </a:r>
            <a:r>
              <a:rPr lang="en-US" sz="2000" baseline="0"/>
              <a:t> navn på aktivitet)</a:t>
            </a:r>
            <a:endParaRPr lang="en-US" sz="2000"/>
          </a:p>
        </c:rich>
      </c:tx>
      <c:layout>
        <c:manualLayout>
          <c:xMode val="edge"/>
          <c:yMode val="edge"/>
          <c:x val="0.1940952380952381"/>
          <c:y val="1.5429830113925604E-2"/>
        </c:manualLayout>
      </c:layout>
      <c:overlay val="0"/>
      <c:spPr>
        <a:noFill/>
        <a:ln w="25400">
          <a:noFill/>
        </a:ln>
      </c:spPr>
    </c:title>
    <c:autoTitleDeleted val="0"/>
    <c:plotArea>
      <c:layout/>
      <c:barChart>
        <c:barDir val="col"/>
        <c:grouping val="clustered"/>
        <c:varyColors val="0"/>
        <c:ser>
          <c:idx val="0"/>
          <c:order val="0"/>
          <c:tx>
            <c:strRef>
              <c:f>jan!$C$2</c:f>
              <c:strCache>
                <c:ptCount val="1"/>
                <c:pt idx="0">
                  <c:v>Målsætning for året (LBF delmål)</c:v>
                </c:pt>
              </c:strCache>
            </c:strRef>
          </c:tx>
          <c:spPr>
            <a:solidFill>
              <a:srgbClr val="7CCA6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jan!$A$4:$A$8</c:f>
              <c:numCache>
                <c:formatCode>General</c:formatCode>
                <c:ptCount val="5"/>
              </c:numCache>
            </c:numRef>
          </c:cat>
          <c:val>
            <c:numRef>
              <c:f>jan!$C$4:$C$8</c:f>
              <c:numCache>
                <c:formatCode>General</c:formatCode>
                <c:ptCount val="5"/>
              </c:numCache>
            </c:numRef>
          </c:val>
          <c:extLst>
            <c:ext xmlns:c16="http://schemas.microsoft.com/office/drawing/2014/chart" uri="{C3380CC4-5D6E-409C-BE32-E72D297353CC}">
              <c16:uniqueId val="{00000000-03F5-814D-B377-A61BE5A520F8}"/>
            </c:ext>
          </c:extLst>
        </c:ser>
        <c:ser>
          <c:idx val="1"/>
          <c:order val="1"/>
          <c:tx>
            <c:strRef>
              <c:f>jan!$D$2</c:f>
              <c:strCache>
                <c:ptCount val="1"/>
                <c:pt idx="0">
                  <c:v>I alt til dato</c:v>
                </c:pt>
              </c:strCache>
            </c:strRef>
          </c:tx>
          <c:spPr>
            <a:solidFill>
              <a:srgbClr val="387026"/>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jan!$A$4:$A$8</c:f>
              <c:numCache>
                <c:formatCode>General</c:formatCode>
                <c:ptCount val="5"/>
              </c:numCache>
            </c:numRef>
          </c:cat>
          <c:val>
            <c:numRef>
              <c:f>jan!$D$4:$D$8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3F5-814D-B377-A61BE5A520F8}"/>
            </c:ext>
          </c:extLst>
        </c:ser>
        <c:dLbls>
          <c:dLblPos val="outEnd"/>
          <c:showLegendKey val="0"/>
          <c:showVal val="1"/>
          <c:showCatName val="0"/>
          <c:showSerName val="0"/>
          <c:showPercent val="0"/>
          <c:showBubbleSize val="0"/>
        </c:dLbls>
        <c:gapWidth val="75"/>
        <c:overlap val="-25"/>
        <c:axId val="-148106640"/>
        <c:axId val="-148096304"/>
      </c:barChart>
      <c:catAx>
        <c:axId val="-14810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6304"/>
        <c:crosses val="autoZero"/>
        <c:auto val="1"/>
        <c:lblAlgn val="ctr"/>
        <c:lblOffset val="100"/>
        <c:noMultiLvlLbl val="0"/>
      </c:catAx>
      <c:valAx>
        <c:axId val="-148096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10664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a-DK" sz="2000"/>
              <a:t>2.</a:t>
            </a:r>
            <a:r>
              <a:rPr lang="da-DK" sz="2000" baseline="0"/>
              <a:t> Aktivitet (skriv navn på aktivitet) </a:t>
            </a:r>
            <a:endParaRPr lang="da-DK" sz="2000"/>
          </a:p>
        </c:rich>
      </c:tx>
      <c:overlay val="0"/>
      <c:spPr>
        <a:noFill/>
        <a:ln w="25400">
          <a:noFill/>
        </a:ln>
      </c:spPr>
    </c:title>
    <c:autoTitleDeleted val="0"/>
    <c:plotArea>
      <c:layout/>
      <c:barChart>
        <c:barDir val="col"/>
        <c:grouping val="clustered"/>
        <c:varyColors val="0"/>
        <c:ser>
          <c:idx val="0"/>
          <c:order val="0"/>
          <c:tx>
            <c:strRef>
              <c:f>jan!$C$2</c:f>
              <c:strCache>
                <c:ptCount val="1"/>
                <c:pt idx="0">
                  <c:v>Målsætning for året (LBF delmål)</c:v>
                </c:pt>
              </c:strCache>
            </c:strRef>
          </c:tx>
          <c:spPr>
            <a:solidFill>
              <a:srgbClr val="7CCA62"/>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jan!$A$10:$A$14</c:f>
              <c:numCache>
                <c:formatCode>General</c:formatCode>
                <c:ptCount val="5"/>
              </c:numCache>
            </c:numRef>
          </c:cat>
          <c:val>
            <c:numRef>
              <c:f>jan!$C$10:$C$14</c:f>
              <c:numCache>
                <c:formatCode>General</c:formatCode>
                <c:ptCount val="5"/>
              </c:numCache>
            </c:numRef>
          </c:val>
          <c:extLst>
            <c:ext xmlns:c16="http://schemas.microsoft.com/office/drawing/2014/chart" uri="{C3380CC4-5D6E-409C-BE32-E72D297353CC}">
              <c16:uniqueId val="{00000000-0027-3843-8803-ECA6C3A07298}"/>
            </c:ext>
          </c:extLst>
        </c:ser>
        <c:ser>
          <c:idx val="1"/>
          <c:order val="1"/>
          <c:tx>
            <c:strRef>
              <c:f>jan!$D$2</c:f>
              <c:strCache>
                <c:ptCount val="1"/>
                <c:pt idx="0">
                  <c:v>I alt til dato</c:v>
                </c:pt>
              </c:strCache>
            </c:strRef>
          </c:tx>
          <c:spPr>
            <a:solidFill>
              <a:srgbClr val="38702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jan!$A$10:$A$14</c:f>
              <c:numCache>
                <c:formatCode>General</c:formatCode>
                <c:ptCount val="5"/>
              </c:numCache>
            </c:numRef>
          </c:cat>
          <c:val>
            <c:numRef>
              <c:f>jan!$D$10:$D$14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027-3843-8803-ECA6C3A07298}"/>
            </c:ext>
          </c:extLst>
        </c:ser>
        <c:dLbls>
          <c:dLblPos val="outEnd"/>
          <c:showLegendKey val="0"/>
          <c:showVal val="1"/>
          <c:showCatName val="0"/>
          <c:showSerName val="0"/>
          <c:showPercent val="0"/>
          <c:showBubbleSize val="0"/>
        </c:dLbls>
        <c:gapWidth val="75"/>
        <c:overlap val="-25"/>
        <c:axId val="-148099568"/>
        <c:axId val="-148097392"/>
      </c:barChart>
      <c:catAx>
        <c:axId val="-14809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7392"/>
        <c:crosses val="autoZero"/>
        <c:auto val="1"/>
        <c:lblAlgn val="ctr"/>
        <c:lblOffset val="100"/>
        <c:noMultiLvlLbl val="0"/>
      </c:catAx>
      <c:valAx>
        <c:axId val="-14809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809956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0" cap="flat" cmpd="dbl" algn="ctr">
      <a:solidFill>
        <a:schemeClr val="tx1"/>
      </a:solidFill>
      <a:round/>
    </a:ln>
    <a:effectLst/>
  </c:spPr>
  <c:txPr>
    <a:bodyPr/>
    <a:lstStyle/>
    <a:p>
      <a:pPr>
        <a:defRPr/>
      </a:pPr>
      <a:endParaRPr lang="da-DK"/>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4" Type="http://schemas.openxmlformats.org/officeDocument/2006/relationships/chart" Target="../charts/chart3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chart" Target="../charts/chart43.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4" Type="http://schemas.openxmlformats.org/officeDocument/2006/relationships/chart" Target="../charts/chart4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4" Type="http://schemas.openxmlformats.org/officeDocument/2006/relationships/chart" Target="../charts/chart51.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4" Type="http://schemas.openxmlformats.org/officeDocument/2006/relationships/chart" Target="../charts/chart5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oneCellAnchor>
    <xdr:from>
      <xdr:col>0</xdr:col>
      <xdr:colOff>44449</xdr:colOff>
      <xdr:row>1</xdr:row>
      <xdr:rowOff>76200</xdr:rowOff>
    </xdr:from>
    <xdr:ext cx="6832601" cy="13783083"/>
    <xdr:sp macro="" textlink="">
      <xdr:nvSpPr>
        <xdr:cNvPr id="2" name="Tekstfelt 1">
          <a:extLst>
            <a:ext uri="{FF2B5EF4-FFF2-40B4-BE49-F238E27FC236}">
              <a16:creationId xmlns:a16="http://schemas.microsoft.com/office/drawing/2014/main" id="{00000000-0008-0000-0100-000002000000}"/>
            </a:ext>
          </a:extLst>
        </xdr:cNvPr>
        <xdr:cNvSpPr txBox="1"/>
      </xdr:nvSpPr>
      <xdr:spPr>
        <a:xfrm>
          <a:off x="44449" y="409575"/>
          <a:ext cx="6832601" cy="13783083"/>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2000" b="1" i="0" u="none" strike="noStrike">
              <a:solidFill>
                <a:schemeClr val="accent1">
                  <a:lumMod val="75000"/>
                </a:schemeClr>
              </a:solidFill>
              <a:effectLst/>
              <a:latin typeface="+mn-lt"/>
              <a:ea typeface="+mn-ea"/>
              <a:cs typeface="+mn-cs"/>
            </a:rPr>
            <a:t>Vejledning til Logbog - daglige registreringer</a:t>
          </a:r>
        </a:p>
        <a:p>
          <a:endParaRPr lang="da-DK" sz="1200" b="0" i="0" u="none" strike="noStrike">
            <a:solidFill>
              <a:schemeClr val="tx1"/>
            </a:solidFill>
            <a:effectLst/>
            <a:latin typeface="+mn-lt"/>
            <a:ea typeface="+mn-ea"/>
            <a:cs typeface="+mn-cs"/>
          </a:endParaRPr>
        </a:p>
        <a:p>
          <a:r>
            <a:rPr lang="da-DK" sz="1400" b="1" u="none">
              <a:solidFill>
                <a:schemeClr val="accent1">
                  <a:lumMod val="75000"/>
                </a:schemeClr>
              </a:solidFill>
              <a:latin typeface="+mn-lt"/>
            </a:rPr>
            <a:t>INDHOLD</a:t>
          </a:r>
          <a:r>
            <a:rPr lang="da-DK" sz="1100">
              <a:latin typeface="+mn-lt"/>
            </a:rPr>
            <a:t> </a:t>
          </a:r>
        </a:p>
        <a:p>
          <a:r>
            <a:rPr lang="da-DK" sz="1100" b="0" i="0" u="none" strike="noStrike">
              <a:solidFill>
                <a:schemeClr val="tx1"/>
              </a:solidFill>
              <a:effectLst/>
              <a:latin typeface="+mn-lt"/>
              <a:ea typeface="+mn-ea"/>
              <a:cs typeface="+mn-cs"/>
            </a:rPr>
            <a:t>Denne logbog er særligt brugbar, hvis du vil registrere dine resulater dagligt eller næsten dagligt. </a:t>
          </a:r>
          <a:r>
            <a:rPr lang="da-DK" sz="1100" b="0" i="0">
              <a:solidFill>
                <a:schemeClr val="tx1"/>
              </a:solidFill>
              <a:effectLst/>
              <a:latin typeface="+mn-lt"/>
              <a:ea typeface="+mn-ea"/>
              <a:cs typeface="+mn-cs"/>
            </a:rPr>
            <a:t>Logbogen består</a:t>
          </a:r>
          <a:r>
            <a:rPr lang="da-DK" sz="1100" b="0" i="0" baseline="0">
              <a:solidFill>
                <a:schemeClr val="tx1"/>
              </a:solidFill>
              <a:effectLst/>
              <a:latin typeface="+mn-lt"/>
              <a:ea typeface="+mn-ea"/>
              <a:cs typeface="+mn-cs"/>
            </a:rPr>
            <a:t> af forskellige faner, som</a:t>
          </a:r>
          <a:r>
            <a:rPr lang="da-DK" sz="1100" baseline="0">
              <a:solidFill>
                <a:schemeClr val="tx1"/>
              </a:solidFill>
              <a:effectLst/>
              <a:latin typeface="+mn-lt"/>
              <a:ea typeface="+mn-ea"/>
              <a:cs typeface="+mn-cs"/>
            </a:rPr>
            <a:t> ses nederst på siden. </a:t>
          </a:r>
          <a:r>
            <a:rPr lang="da-DK" sz="1100" b="0" i="0" baseline="0">
              <a:solidFill>
                <a:schemeClr val="tx1"/>
              </a:solidFill>
              <a:effectLst/>
              <a:latin typeface="+mn-lt"/>
              <a:ea typeface="+mn-ea"/>
              <a:cs typeface="+mn-cs"/>
            </a:rPr>
            <a:t>Du er nu på første fane. Denne fane er en vejledning til orientering af logbogens indhold, anvendelse og opbygning. Næste fane er markeret med mørkegrøn og er et eksempel på, hvordan logbogen udfyldes. De resterende lysegrønne faner er tomme logbøger for årets 12 måneder, som du kan bruge og udfylde</a:t>
          </a:r>
          <a:r>
            <a:rPr lang="da-DK" sz="1100" b="0" i="0">
              <a:solidFill>
                <a:schemeClr val="tx1"/>
              </a:solidFill>
              <a:effectLst/>
              <a:latin typeface="+mn-lt"/>
              <a:ea typeface="+mn-ea"/>
              <a:cs typeface="+mn-cs"/>
            </a:rPr>
            <a:t>. </a:t>
          </a:r>
          <a:r>
            <a:rPr lang="da-DK" sz="1100" b="0" i="0" baseline="0">
              <a:solidFill>
                <a:schemeClr val="tx1"/>
              </a:solidFill>
              <a:effectLst/>
              <a:latin typeface="+mn-lt"/>
              <a:ea typeface="+mn-ea"/>
              <a:cs typeface="+mn-cs"/>
            </a:rPr>
            <a:t>For </a:t>
          </a:r>
          <a:r>
            <a:rPr lang="da-DK" sz="1100" baseline="0">
              <a:solidFill>
                <a:schemeClr val="tx1"/>
              </a:solidFill>
              <a:effectLst/>
              <a:latin typeface="+mn-lt"/>
              <a:ea typeface="+mn-ea"/>
              <a:cs typeface="+mn-cs"/>
            </a:rPr>
            <a:t>hver måned er der et skema til registrering af resultater og nederst på siden finder du en graf for hver aktivitet, der automatisk opdateres, når felterne løbende udfyldes. På den måde illusteres resultaterne grafisk.</a:t>
          </a:r>
          <a:endParaRPr lang="da-DK" sz="1100" b="0" i="0" u="none" strike="noStrike">
            <a:solidFill>
              <a:schemeClr val="tx1"/>
            </a:solidFill>
            <a:effectLst/>
            <a:latin typeface="+mn-lt"/>
            <a:ea typeface="+mn-ea"/>
            <a:cs typeface="+mn-cs"/>
          </a:endParaRPr>
        </a:p>
        <a:p>
          <a:endParaRPr lang="da-DK" sz="1100" b="0" i="0" u="none" strike="noStrike">
            <a:solidFill>
              <a:schemeClr val="tx1"/>
            </a:solidFill>
            <a:effectLst/>
            <a:latin typeface="+mn-lt"/>
            <a:ea typeface="+mn-ea"/>
            <a:cs typeface="+mn-cs"/>
          </a:endParaRPr>
        </a:p>
        <a:p>
          <a:r>
            <a:rPr lang="da-DK" sz="1100" b="0" i="0" u="none" strike="noStrike">
              <a:solidFill>
                <a:schemeClr val="tx1"/>
              </a:solidFill>
              <a:effectLst/>
              <a:latin typeface="+mn-lt"/>
              <a:ea typeface="+mn-ea"/>
              <a:cs typeface="+mn-cs"/>
            </a:rPr>
            <a:t>Denne</a:t>
          </a:r>
          <a:r>
            <a:rPr lang="da-DK" sz="1100" b="0" i="0" u="none" strike="noStrike" baseline="0">
              <a:solidFill>
                <a:schemeClr val="tx1"/>
              </a:solidFill>
              <a:effectLst/>
              <a:latin typeface="+mn-lt"/>
              <a:ea typeface="+mn-ea"/>
              <a:cs typeface="+mn-cs"/>
            </a:rPr>
            <a:t> logbog er derfor god til de aktiviteter som gennemføres dagligt eller flere gange om ugen. Med denne logbog kan du </a:t>
          </a:r>
          <a:r>
            <a:rPr lang="da-DK" sz="1100" b="0" i="0" u="none" strike="noStrike">
              <a:solidFill>
                <a:schemeClr val="tx1"/>
              </a:solidFill>
              <a:effectLst/>
              <a:latin typeface="+mn-lt"/>
              <a:ea typeface="+mn-ea"/>
              <a:cs typeface="+mn-cs"/>
            </a:rPr>
            <a:t>tælle antal deltagere, vise status pr. mdr. og pr. år samt vise gennemsnittet af deltagere pr. gang.</a:t>
          </a:r>
          <a:r>
            <a:rPr lang="da-DK" sz="1100" b="0" i="0" u="none" strike="noStrike" baseline="0">
              <a:solidFill>
                <a:schemeClr val="tx1"/>
              </a:solidFill>
              <a:effectLst/>
              <a:latin typeface="+mn-lt"/>
              <a:ea typeface="+mn-ea"/>
              <a:cs typeface="+mn-cs"/>
            </a:rPr>
            <a:t> </a:t>
          </a:r>
          <a:r>
            <a:rPr lang="da-DK" sz="1100" b="0" i="0" u="none" strike="noStrike">
              <a:solidFill>
                <a:schemeClr val="tx1"/>
              </a:solidFill>
              <a:effectLst/>
              <a:latin typeface="+mn-lt"/>
              <a:ea typeface="+mn-ea"/>
              <a:cs typeface="+mn-cs"/>
            </a:rPr>
            <a:t>Logbogen giver ikke mulighed for at tælle antallet af unikke deltagere i en aktivitet</a:t>
          </a:r>
          <a:r>
            <a:rPr lang="da-DK" sz="1100" b="0" i="0" u="none" strike="noStrike" baseline="0">
              <a:solidFill>
                <a:schemeClr val="tx1"/>
              </a:solidFill>
              <a:effectLst/>
              <a:latin typeface="+mn-lt"/>
              <a:ea typeface="+mn-ea"/>
              <a:cs typeface="+mn-cs"/>
            </a:rPr>
            <a:t> eller</a:t>
          </a:r>
          <a:r>
            <a:rPr lang="da-DK" sz="1100" b="0" i="0" u="none" strike="noStrike">
              <a:solidFill>
                <a:schemeClr val="tx1"/>
              </a:solidFill>
              <a:effectLst/>
              <a:latin typeface="+mn-lt"/>
              <a:ea typeface="+mn-ea"/>
              <a:cs typeface="+mn-cs"/>
            </a:rPr>
            <a:t> følge den</a:t>
          </a:r>
          <a:r>
            <a:rPr lang="da-DK" sz="1100" b="0" i="0" u="none" strike="noStrike" baseline="0">
              <a:solidFill>
                <a:schemeClr val="tx1"/>
              </a:solidFill>
              <a:effectLst/>
              <a:latin typeface="+mn-lt"/>
              <a:ea typeface="+mn-ea"/>
              <a:cs typeface="+mn-cs"/>
            </a:rPr>
            <a:t> enkeltes udvikling</a:t>
          </a:r>
          <a:r>
            <a:rPr lang="da-DK" sz="1100" b="0" i="0" u="none" strike="noStrike">
              <a:solidFill>
                <a:schemeClr val="tx1"/>
              </a:solidFill>
              <a:effectLst/>
              <a:latin typeface="+mn-lt"/>
              <a:ea typeface="+mn-ea"/>
              <a:cs typeface="+mn-cs"/>
            </a:rPr>
            <a:t>. </a:t>
          </a:r>
        </a:p>
        <a:p>
          <a:endParaRPr lang="da-DK" sz="1100" b="0" i="0" u="none" strike="noStrike">
            <a:solidFill>
              <a:sysClr val="windowText" lastClr="000000"/>
            </a:solidFill>
            <a:effectLst/>
            <a:latin typeface="+mn-lt"/>
            <a:ea typeface="+mn-ea"/>
            <a:cs typeface="+mn-cs"/>
          </a:endParaRPr>
        </a:p>
        <a:p>
          <a:r>
            <a:rPr lang="da-DK" sz="1400" b="1" u="none">
              <a:solidFill>
                <a:schemeClr val="accent1">
                  <a:lumMod val="75000"/>
                </a:schemeClr>
              </a:solidFill>
              <a:latin typeface="+mn-lt"/>
              <a:ea typeface="+mn-ea"/>
              <a:cs typeface="+mn-cs"/>
            </a:rPr>
            <a:t>ANVENDELSE </a:t>
          </a:r>
        </a:p>
        <a:p>
          <a:r>
            <a:rPr lang="da-DK" sz="1100" b="0" i="0" u="none" strike="noStrike">
              <a:solidFill>
                <a:sysClr val="windowText" lastClr="000000"/>
              </a:solidFill>
              <a:effectLst/>
              <a:latin typeface="+mn-lt"/>
              <a:ea typeface="+mn-ea"/>
              <a:cs typeface="+mn-cs"/>
            </a:rPr>
            <a:t>De hvide felter</a:t>
          </a:r>
          <a:r>
            <a:rPr lang="da-DK" sz="1100" b="0" i="0" u="none" strike="noStrike" baseline="0">
              <a:solidFill>
                <a:sysClr val="windowText" lastClr="000000"/>
              </a:solidFill>
              <a:effectLst/>
              <a:latin typeface="+mn-lt"/>
              <a:ea typeface="+mn-ea"/>
              <a:cs typeface="+mn-cs"/>
            </a:rPr>
            <a:t> i logbogen skal udfyldes. De grønne tæller automatisk sammen. De resterende felter udfyldes såleds:</a:t>
          </a: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Indikator</a:t>
          </a:r>
          <a:r>
            <a:rPr lang="da-DK" sz="1100">
              <a:solidFill>
                <a:sysClr val="windowText" lastClr="000000"/>
              </a:solidFill>
              <a:latin typeface="+mn-lt"/>
            </a:rPr>
            <a:t> </a:t>
          </a:r>
          <a:r>
            <a:rPr lang="da-DK" sz="1100" b="0" i="0" u="none" strike="noStrike">
              <a:solidFill>
                <a:sysClr val="windowText" lastClr="000000"/>
              </a:solidFill>
              <a:effectLst/>
              <a:latin typeface="+mn-lt"/>
              <a:ea typeface="+mn-ea"/>
              <a:cs typeface="+mn-cs"/>
            </a:rPr>
            <a:t>Her beskrives, hvad der</a:t>
          </a:r>
          <a:r>
            <a:rPr lang="da-DK" sz="1100" b="0" i="0" u="none" strike="noStrike" baseline="0">
              <a:solidFill>
                <a:sysClr val="windowText" lastClr="000000"/>
              </a:solidFill>
              <a:effectLst/>
              <a:latin typeface="+mn-lt"/>
              <a:ea typeface="+mn-ea"/>
              <a:cs typeface="+mn-cs"/>
            </a:rPr>
            <a:t> </a:t>
          </a:r>
          <a:r>
            <a:rPr lang="da-DK" sz="1100" b="0" i="0" u="none" strike="noStrike">
              <a:solidFill>
                <a:sysClr val="windowText" lastClr="000000"/>
              </a:solidFill>
              <a:effectLst/>
              <a:latin typeface="+mn-lt"/>
              <a:ea typeface="+mn-ea"/>
              <a:cs typeface="+mn-cs"/>
            </a:rPr>
            <a:t>måles på - f.eks. "antal deltagere i lektiecafeen", "antal nye frivillige", "antal unge startet i lommepengejob".  </a:t>
          </a:r>
          <a:r>
            <a:rPr lang="da-DK" sz="1100">
              <a:solidFill>
                <a:sysClr val="windowText" lastClr="000000"/>
              </a:solidFill>
              <a:latin typeface="+mn-lt"/>
            </a:rPr>
            <a:t> </a:t>
          </a: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Forklaring af indikator </a:t>
          </a:r>
          <a:r>
            <a:rPr lang="da-DK" sz="1100" b="0" i="0" u="none" strike="noStrike">
              <a:solidFill>
                <a:sysClr val="windowText" lastClr="000000"/>
              </a:solidFill>
              <a:effectLst/>
              <a:latin typeface="+mn-lt"/>
              <a:ea typeface="+mn-ea"/>
              <a:cs typeface="+mn-cs"/>
            </a:rPr>
            <a:t>(frivillig)</a:t>
          </a:r>
          <a:r>
            <a:rPr lang="da-DK" sz="1100">
              <a:solidFill>
                <a:sysClr val="windowText" lastClr="000000"/>
              </a:solidFill>
              <a:latin typeface="+mn-lt"/>
            </a:rPr>
            <a:t> </a:t>
          </a:r>
          <a:r>
            <a:rPr lang="da-DK" sz="1100" b="0" i="0" u="none" strike="noStrike">
              <a:solidFill>
                <a:sysClr val="windowText" lastClr="000000"/>
              </a:solidFill>
              <a:effectLst/>
              <a:latin typeface="+mn-lt"/>
              <a:ea typeface="+mn-ea"/>
              <a:cs typeface="+mn-cs"/>
            </a:rPr>
            <a:t>Her er det en god idé at forklare lidt nærmere, hvad du vil måle - hvornår er man f.eks. deltager i lektiecaféen og ikke bare er en ven, der kiggede forbi? Skriv f.eks. "Deltagere er unge, der laver lektier i cafeen eller får skolerelateret vejledning". Hvis I er flere, der registrerer, eller en anden skal overtage i en periode, så er det vigtigt at have den samme forståelse af, hvad der måles på.</a:t>
          </a:r>
          <a:r>
            <a:rPr lang="da-DK" sz="1100">
              <a:solidFill>
                <a:sysClr val="windowText" lastClr="000000"/>
              </a:solidFill>
              <a:latin typeface="+mn-lt"/>
            </a:rPr>
            <a:t> </a:t>
          </a: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Målsætning for året (LBF Delmål)</a:t>
          </a:r>
          <a:r>
            <a:rPr lang="da-DK" sz="1100" b="0" i="0" u="none" strike="noStrike" baseline="0">
              <a:solidFill>
                <a:sysClr val="windowText" lastClr="000000"/>
              </a:solidFill>
              <a:effectLst/>
              <a:latin typeface="+mn-lt"/>
              <a:ea typeface="+mn-ea"/>
              <a:cs typeface="+mn-cs"/>
            </a:rPr>
            <a:t> </a:t>
          </a:r>
          <a:r>
            <a:rPr lang="da-DK" sz="1100" b="0" i="0" baseline="0">
              <a:solidFill>
                <a:schemeClr val="tx1"/>
              </a:solidFill>
              <a:effectLst/>
              <a:latin typeface="+mn-lt"/>
              <a:ea typeface="+mn-ea"/>
              <a:cs typeface="+mn-cs"/>
            </a:rPr>
            <a:t>Hvis du vil have at grafen medtager, </a:t>
          </a:r>
          <a:r>
            <a:rPr lang="da-DK" sz="1100" b="0" i="0">
              <a:solidFill>
                <a:schemeClr val="tx1"/>
              </a:solidFill>
              <a:effectLst/>
              <a:latin typeface="+mn-lt"/>
              <a:ea typeface="+mn-ea"/>
              <a:cs typeface="+mn-cs"/>
            </a:rPr>
            <a:t>hvor langt I er ift. jeres succeskriterie, skal du skrive antallet for succeskriteret i dette felt</a:t>
          </a:r>
          <a:r>
            <a:rPr lang="da-DK" sz="1100" b="0" baseline="0">
              <a:solidFill>
                <a:schemeClr val="tx1"/>
              </a:solidFill>
              <a:effectLst/>
              <a:latin typeface="+mn-lt"/>
              <a:ea typeface="+mn-ea"/>
              <a:cs typeface="+mn-cs"/>
            </a:rPr>
            <a:t>. Er jeres delmål formuleret, så det ikke er en målsætning for ét år, bør du lave den om, så den gælder for året. F.eks. hvis et delmål er at få rekrutteret 40 nye frivillige de næste 4 år, kan målet for det pågældende år være 10 frivillige.</a:t>
          </a:r>
          <a:br>
            <a:rPr lang="da-DK" sz="1100" b="0" baseline="0">
              <a:solidFill>
                <a:schemeClr val="tx1"/>
              </a:solidFill>
              <a:effectLst/>
              <a:latin typeface="+mn-lt"/>
              <a:ea typeface="+mn-ea"/>
              <a:cs typeface="+mn-cs"/>
            </a:rPr>
          </a:br>
          <a:r>
            <a:rPr lang="da-DK" sz="1100" b="0" baseline="0">
              <a:solidFill>
                <a:schemeClr val="tx1"/>
              </a:solidFill>
              <a:effectLst/>
              <a:latin typeface="+mn-lt"/>
              <a:ea typeface="+mn-ea"/>
              <a:cs typeface="+mn-cs"/>
            </a:rPr>
            <a:t>OBS! Logbogen fungerer, selvom I vælger ikke at have målsætninger med.</a:t>
          </a:r>
          <a:endParaRPr lang="da-DK">
            <a:effectLst/>
          </a:endParaRP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I behøver kun at skrive indikatorer og delmål én gang</a:t>
          </a:r>
          <a:r>
            <a:rPr lang="da-DK" sz="1100" b="1" i="0" u="none" strike="noStrike" baseline="0">
              <a:solidFill>
                <a:sysClr val="windowText" lastClr="000000"/>
              </a:solidFill>
              <a:effectLst/>
              <a:latin typeface="+mn-lt"/>
              <a:ea typeface="+mn-ea"/>
              <a:cs typeface="+mn-cs"/>
            </a:rPr>
            <a:t> </a:t>
          </a:r>
          <a:r>
            <a:rPr lang="da-DK" sz="1100" b="0" i="0" u="none" strike="noStrike" baseline="0">
              <a:solidFill>
                <a:sysClr val="windowText" lastClr="000000"/>
              </a:solidFill>
              <a:effectLst/>
              <a:latin typeface="+mn-lt"/>
              <a:ea typeface="+mn-ea"/>
              <a:cs typeface="+mn-cs"/>
            </a:rPr>
            <a:t>Den tekst og de tal der indføres i jan-logbogen overføres automatisk til de andre måneder i året. Du skal således kun skrive indikatorer, forklaringer og målsætninger ind i jan-logbogen. Vil du tilføje indikatorer undervejs, indføres de nye indikatorer, den måned de træder i kraft, og teksten vil blive overført til de resterende måneder. Det er dog vigtigt at du ikke sletter tidligere indikatorer, som du ikke længere anvender.</a:t>
          </a:r>
          <a:endParaRPr lang="da-DK" sz="1100" b="1" i="0" u="none" strike="noStrike">
            <a:solidFill>
              <a:sysClr val="windowText" lastClr="000000"/>
            </a:solidFill>
            <a:effectLst/>
            <a:latin typeface="+mn-lt"/>
            <a:ea typeface="+mn-ea"/>
            <a:cs typeface="+mn-cs"/>
          </a:endParaRPr>
        </a:p>
        <a:p>
          <a:endParaRPr lang="da-DK" sz="1100" b="1" i="0" u="none" strike="noStrike">
            <a:solidFill>
              <a:srgbClr val="C00000"/>
            </a:solidFill>
            <a:effectLst/>
            <a:latin typeface="+mn-lt"/>
            <a:ea typeface="+mn-ea"/>
            <a:cs typeface="+mn-cs"/>
          </a:endParaRPr>
        </a:p>
        <a:p>
          <a:r>
            <a:rPr lang="da-DK" sz="1100" b="0" i="0" u="none" strike="noStrike">
              <a:solidFill>
                <a:sysClr val="windowText" lastClr="000000"/>
              </a:solidFill>
              <a:effectLst/>
              <a:latin typeface="+mn-lt"/>
              <a:ea typeface="+mn-ea"/>
              <a:cs typeface="+mn-cs"/>
            </a:rPr>
            <a:t>Når ovenstående </a:t>
          </a:r>
          <a:r>
            <a:rPr lang="da-DK" sz="1100" b="0" i="0" u="none" strike="noStrike" baseline="0">
              <a:solidFill>
                <a:sysClr val="windowText" lastClr="000000"/>
              </a:solidFill>
              <a:effectLst/>
              <a:latin typeface="+mn-lt"/>
              <a:ea typeface="+mn-ea"/>
              <a:cs typeface="+mn-cs"/>
            </a:rPr>
            <a:t>er</a:t>
          </a:r>
          <a:r>
            <a:rPr lang="da-DK" sz="1100" b="0" i="0" u="none" strike="noStrike">
              <a:solidFill>
                <a:sysClr val="windowText" lastClr="000000"/>
              </a:solidFill>
              <a:effectLst/>
              <a:latin typeface="+mn-lt"/>
              <a:ea typeface="+mn-ea"/>
              <a:cs typeface="+mn-cs"/>
            </a:rPr>
            <a:t> udfyldt,</a:t>
          </a:r>
          <a:r>
            <a:rPr lang="da-DK" sz="1100" b="0" i="0" u="none" strike="noStrike" baseline="0">
              <a:solidFill>
                <a:sysClr val="windowText" lastClr="000000"/>
              </a:solidFill>
              <a:effectLst/>
              <a:latin typeface="+mn-lt"/>
              <a:ea typeface="+mn-ea"/>
              <a:cs typeface="+mn-cs"/>
            </a:rPr>
            <a:t> </a:t>
          </a:r>
          <a:r>
            <a:rPr lang="da-DK" sz="1100" b="0" i="0" u="none" strike="noStrike">
              <a:solidFill>
                <a:sysClr val="windowText" lastClr="000000"/>
              </a:solidFill>
              <a:effectLst/>
              <a:latin typeface="+mn-lt"/>
              <a:ea typeface="+mn-ea"/>
              <a:cs typeface="+mn-cs"/>
            </a:rPr>
            <a:t>er du klar til at registrere jeres resultater.</a:t>
          </a:r>
          <a:r>
            <a:rPr lang="da-DK" sz="1100" b="0" i="0" u="none" strike="noStrike" baseline="0">
              <a:solidFill>
                <a:sysClr val="windowText" lastClr="000000"/>
              </a:solidFill>
              <a:effectLst/>
              <a:latin typeface="+mn-lt"/>
              <a:ea typeface="+mn-ea"/>
              <a:cs typeface="+mn-cs"/>
            </a:rPr>
            <a:t> D</a:t>
          </a:r>
          <a:r>
            <a:rPr lang="da-DK" sz="1100" b="0" i="0" u="none" strike="noStrike">
              <a:solidFill>
                <a:sysClr val="windowText" lastClr="000000"/>
              </a:solidFill>
              <a:effectLst/>
              <a:latin typeface="+mn-lt"/>
              <a:ea typeface="+mn-ea"/>
              <a:cs typeface="+mn-cs"/>
            </a:rPr>
            <a:t>et gør du i de hvide felter til højre under datoerne 1,2,3..... Hver dag går du ind og skriver antallet for den pågældende dag.</a:t>
          </a:r>
          <a:r>
            <a:rPr lang="da-DK" sz="1100">
              <a:solidFill>
                <a:sysClr val="windowText" lastClr="000000"/>
              </a:solidFill>
              <a:latin typeface="+mn-lt"/>
            </a:rPr>
            <a:t> </a:t>
          </a:r>
        </a:p>
        <a:p>
          <a:endParaRPr lang="da-DK" sz="1100" b="1" i="0" u="none" strike="noStrike">
            <a:solidFill>
              <a:sysClr val="windowText" lastClr="000000"/>
            </a:solidFill>
            <a:effectLst/>
            <a:latin typeface="+mn-lt"/>
            <a:ea typeface="+mn-ea"/>
            <a:cs typeface="+mn-cs"/>
          </a:endParaRPr>
        </a:p>
        <a:p>
          <a:r>
            <a:rPr lang="da-DK" sz="1100" b="1" i="0" u="none" strike="noStrike">
              <a:solidFill>
                <a:sysClr val="windowText" lastClr="000000"/>
              </a:solidFill>
              <a:effectLst/>
              <a:latin typeface="+mn-lt"/>
              <a:ea typeface="+mn-ea"/>
              <a:cs typeface="+mn-cs"/>
            </a:rPr>
            <a:t>Logbogen tæller selv sammen </a:t>
          </a:r>
          <a:r>
            <a:rPr lang="da-DK" sz="1100" b="0" i="0" u="none" strike="noStrike">
              <a:solidFill>
                <a:sysClr val="windowText" lastClr="000000"/>
              </a:solidFill>
              <a:effectLst/>
              <a:latin typeface="+mn-lt"/>
              <a:ea typeface="+mn-ea"/>
              <a:cs typeface="+mn-cs"/>
            </a:rPr>
            <a:t>i de grønne felter, og</a:t>
          </a:r>
          <a:r>
            <a:rPr lang="da-DK" sz="1100" b="0" i="0" u="none" strike="noStrike" baseline="0">
              <a:solidFill>
                <a:sysClr val="windowText" lastClr="000000"/>
              </a:solidFill>
              <a:effectLst/>
              <a:latin typeface="+mn-lt"/>
              <a:ea typeface="+mn-ea"/>
              <a:cs typeface="+mn-cs"/>
            </a:rPr>
            <a:t> data overføres automatisk fra måned til måned. </a:t>
          </a:r>
          <a:r>
            <a:rPr lang="da-DK" sz="1100" b="0" i="0" u="none" strike="noStrike">
              <a:solidFill>
                <a:sysClr val="windowText" lastClr="000000"/>
              </a:solidFill>
              <a:effectLst/>
              <a:latin typeface="+mn-lt"/>
              <a:ea typeface="+mn-ea"/>
              <a:cs typeface="+mn-cs"/>
            </a:rPr>
            <a:t> </a:t>
          </a:r>
          <a:r>
            <a:rPr lang="da-DK" sz="1100">
              <a:solidFill>
                <a:sysClr val="windowText" lastClr="000000"/>
              </a:solidFill>
              <a:latin typeface="+mn-lt"/>
            </a:rPr>
            <a:t> </a:t>
          </a:r>
        </a:p>
        <a:p>
          <a:endParaRPr lang="da-DK" sz="1100">
            <a:solidFill>
              <a:sysClr val="windowText" lastClr="000000"/>
            </a:solidFill>
            <a:latin typeface="+mn-lt"/>
          </a:endParaRPr>
        </a:p>
        <a:p>
          <a:pPr marL="0" indent="0"/>
          <a:r>
            <a:rPr lang="da-DK" sz="1400" b="1" u="none">
              <a:solidFill>
                <a:schemeClr val="accent1">
                  <a:lumMod val="75000"/>
                </a:schemeClr>
              </a:solidFill>
              <a:latin typeface="+mn-lt"/>
              <a:ea typeface="+mn-ea"/>
              <a:cs typeface="+mn-cs"/>
            </a:rPr>
            <a:t>RESULTATERNE </a:t>
          </a:r>
        </a:p>
        <a:p>
          <a:r>
            <a:rPr lang="da-DK" sz="1100" b="0" u="none" baseline="0">
              <a:solidFill>
                <a:sysClr val="windowText" lastClr="000000"/>
              </a:solidFill>
              <a:latin typeface="+mn-lt"/>
            </a:rPr>
            <a:t>Logbogen viser resultaterne som tal i de grønne felter og som grafer.</a:t>
          </a:r>
          <a:endParaRPr lang="da-DK" sz="1100" b="0" i="0" u="sng" strike="noStrike">
            <a:solidFill>
              <a:sysClr val="windowText" lastClr="000000"/>
            </a:solidFill>
            <a:effectLst/>
            <a:latin typeface="+mn-lt"/>
            <a:ea typeface="+mn-ea"/>
            <a:cs typeface="+mn-cs"/>
          </a:endParaRPr>
        </a:p>
        <a:p>
          <a:endParaRPr lang="da-DK" sz="1100" b="0" i="0" u="none" strike="noStrike">
            <a:solidFill>
              <a:sysClr val="windowText" lastClr="000000"/>
            </a:solidFill>
            <a:effectLst/>
            <a:latin typeface="+mn-lt"/>
            <a:ea typeface="+mn-ea"/>
            <a:cs typeface="+mn-cs"/>
          </a:endParaRPr>
        </a:p>
        <a:p>
          <a:r>
            <a:rPr lang="da-DK" sz="1100" b="0" i="0" u="none" strike="noStrike">
              <a:solidFill>
                <a:sysClr val="windowText" lastClr="000000"/>
              </a:solidFill>
              <a:effectLst/>
              <a:latin typeface="+mn-lt"/>
              <a:ea typeface="+mn-ea"/>
              <a:cs typeface="+mn-cs"/>
            </a:rPr>
            <a:t>"</a:t>
          </a:r>
          <a:r>
            <a:rPr lang="da-DK" sz="1100" b="1" i="0" u="none" strike="noStrike">
              <a:solidFill>
                <a:sysClr val="windowText" lastClr="000000"/>
              </a:solidFill>
              <a:effectLst/>
              <a:latin typeface="+mn-lt"/>
              <a:ea typeface="+mn-ea"/>
              <a:cs typeface="+mn-cs"/>
            </a:rPr>
            <a:t>Gennemsnit pr. gang</a:t>
          </a:r>
          <a:r>
            <a:rPr lang="da-DK" sz="1100" b="0" i="0" u="none" strike="noStrike">
              <a:solidFill>
                <a:sysClr val="windowText" lastClr="000000"/>
              </a:solidFill>
              <a:effectLst/>
              <a:latin typeface="+mn-lt"/>
              <a:ea typeface="+mn-ea"/>
              <a:cs typeface="+mn-cs"/>
            </a:rPr>
            <a:t>" beregner gennemsnittet for de datoer,</a:t>
          </a:r>
          <a:r>
            <a:rPr lang="da-DK" sz="1100" b="0" i="0" u="none" strike="noStrike" baseline="0">
              <a:solidFill>
                <a:sysClr val="windowText" lastClr="000000"/>
              </a:solidFill>
              <a:effectLst/>
              <a:latin typeface="+mn-lt"/>
              <a:ea typeface="+mn-ea"/>
              <a:cs typeface="+mn-cs"/>
            </a:rPr>
            <a:t> hvor der er registreret et tal ud for den pågældende indikator. </a:t>
          </a:r>
          <a:r>
            <a:rPr lang="da-DK" sz="1100" b="0" i="0" u="none" strike="noStrike">
              <a:solidFill>
                <a:sysClr val="windowText" lastClr="000000"/>
              </a:solidFill>
              <a:effectLst/>
              <a:latin typeface="+mn-lt"/>
              <a:ea typeface="+mn-ea"/>
              <a:cs typeface="+mn-cs"/>
            </a:rPr>
            <a:t>Hvis I f.eks. har lektiecafé to gange om ugen, vises gennemsnittet af deltagere for alle de gange, der er afholdt lektiecafé. Har der været pause f.eks. i sommerferien, tæller det altså ikke med i gennemsnittet. For at den skal regne rigtigt er det </a:t>
          </a:r>
          <a:r>
            <a:rPr lang="da-DK" sz="1100" b="0" i="0" u="sng" strike="noStrike">
              <a:solidFill>
                <a:sysClr val="windowText" lastClr="000000"/>
              </a:solidFill>
              <a:effectLst/>
              <a:latin typeface="+mn-lt"/>
              <a:ea typeface="+mn-ea"/>
              <a:cs typeface="+mn-cs"/>
            </a:rPr>
            <a:t>vigtigt, at man går ind og skriver "0",</a:t>
          </a:r>
          <a:r>
            <a:rPr lang="da-DK" sz="1100" b="0" i="0" u="none" strike="noStrike">
              <a:solidFill>
                <a:sysClr val="windowText" lastClr="000000"/>
              </a:solidFill>
              <a:effectLst/>
              <a:latin typeface="+mn-lt"/>
              <a:ea typeface="+mn-ea"/>
              <a:cs typeface="+mn-cs"/>
            </a:rPr>
            <a:t> hvis der er blevet afholdt lektiecafé uden nogen deltagere er fremmødt.</a:t>
          </a:r>
          <a:r>
            <a:rPr lang="da-DK" sz="1100">
              <a:solidFill>
                <a:sysClr val="windowText" lastClr="000000"/>
              </a:solidFill>
              <a:latin typeface="+mn-lt"/>
            </a:rPr>
            <a:t> Gns. pr.</a:t>
          </a:r>
          <a:r>
            <a:rPr lang="da-DK" sz="1100" baseline="0">
              <a:solidFill>
                <a:sysClr val="windowText" lastClr="000000"/>
              </a:solidFill>
              <a:latin typeface="+mn-lt"/>
            </a:rPr>
            <a:t> gang pr. mdr. overføres til den næste måned i feltet "gns. pr. gang. pr. år", så det er muligt at få et samlet gns. for antallet af deltagere pr. gang for hele året. </a:t>
          </a:r>
        </a:p>
        <a:p>
          <a:endParaRPr lang="da-DK" sz="1100" baseline="0">
            <a:solidFill>
              <a:sysClr val="windowText" lastClr="000000"/>
            </a:solidFill>
            <a:latin typeface="+mn-lt"/>
          </a:endParaRPr>
        </a:p>
        <a:p>
          <a:r>
            <a:rPr lang="da-DK" sz="1100" b="1" i="0" u="none" strike="noStrike">
              <a:solidFill>
                <a:sysClr val="windowText" lastClr="000000"/>
              </a:solidFill>
              <a:effectLst/>
              <a:latin typeface="+mn-lt"/>
              <a:ea typeface="+mn-ea"/>
              <a:cs typeface="+mn-cs"/>
            </a:rPr>
            <a:t>Grafer</a:t>
          </a:r>
          <a:r>
            <a:rPr lang="da-DK" sz="1100">
              <a:solidFill>
                <a:sysClr val="windowText" lastClr="000000"/>
              </a:solidFill>
              <a:latin typeface="+mn-lt"/>
            </a:rPr>
            <a:t> </a:t>
          </a:r>
          <a:r>
            <a:rPr lang="da-DK" sz="1100" b="0" i="0" u="none" strike="noStrike">
              <a:solidFill>
                <a:sysClr val="windowText" lastClr="000000"/>
              </a:solidFill>
              <a:effectLst/>
              <a:latin typeface="+mn-lt"/>
              <a:ea typeface="+mn-ea"/>
              <a:cs typeface="+mn-cs"/>
            </a:rPr>
            <a:t>Graferne finder du nederst</a:t>
          </a:r>
          <a:r>
            <a:rPr lang="da-DK" sz="1100" b="0" i="0" u="none" strike="noStrike" baseline="0">
              <a:solidFill>
                <a:sysClr val="windowText" lastClr="000000"/>
              </a:solidFill>
              <a:effectLst/>
              <a:latin typeface="+mn-lt"/>
              <a:ea typeface="+mn-ea"/>
              <a:cs typeface="+mn-cs"/>
            </a:rPr>
            <a:t> på siden i hver måned. </a:t>
          </a:r>
          <a:r>
            <a:rPr lang="da-DK" sz="1100" b="0" i="0" u="none" strike="noStrike">
              <a:solidFill>
                <a:sysClr val="windowText" lastClr="000000"/>
              </a:solidFill>
              <a:effectLst/>
              <a:latin typeface="+mn-lt"/>
              <a:ea typeface="+mn-ea"/>
              <a:cs typeface="+mn-cs"/>
            </a:rPr>
            <a:t>Grafen viser en søjle for hver indikator. Har du tastet målsætning for året ind, vises denne som en søjle ved siden af, så man nemt kan se, hvor</a:t>
          </a:r>
          <a:r>
            <a:rPr lang="da-DK" sz="1100" b="0" i="0" u="none" strike="noStrike" baseline="0">
              <a:solidFill>
                <a:sysClr val="windowText" lastClr="000000"/>
              </a:solidFill>
              <a:effectLst/>
              <a:latin typeface="+mn-lt"/>
              <a:ea typeface="+mn-ea"/>
              <a:cs typeface="+mn-cs"/>
            </a:rPr>
            <a:t> langt man er fra at opnå den årlige målsætning</a:t>
          </a:r>
          <a:r>
            <a:rPr lang="da-DK" sz="1100" b="0" i="0" u="none" strike="noStrike">
              <a:solidFill>
                <a:sysClr val="windowText" lastClr="000000"/>
              </a:solidFill>
              <a:effectLst/>
              <a:latin typeface="+mn-lt"/>
              <a:ea typeface="+mn-ea"/>
              <a:cs typeface="+mn-cs"/>
            </a:rPr>
            <a:t>. Grafen kan være god at bruge, når du skal formidle jeres resultater.</a:t>
          </a:r>
          <a:r>
            <a:rPr lang="da-DK" sz="1100">
              <a:solidFill>
                <a:sysClr val="windowText" lastClr="000000"/>
              </a:solidFill>
              <a:latin typeface="+mn-lt"/>
            </a:rPr>
            <a:t> </a:t>
          </a:r>
        </a:p>
        <a:p>
          <a:endParaRPr lang="da-DK" sz="1100" b="1" i="0" u="none" strike="noStrike">
            <a:solidFill>
              <a:sysClr val="windowText" lastClr="000000"/>
            </a:solidFill>
            <a:effectLst/>
            <a:latin typeface="+mn-lt"/>
            <a:ea typeface="+mn-ea"/>
            <a:cs typeface="+mn-cs"/>
          </a:endParaRPr>
        </a:p>
        <a:p>
          <a:pPr marL="0" indent="0"/>
          <a:r>
            <a:rPr lang="da-DK" sz="1400" b="1" u="none">
              <a:solidFill>
                <a:schemeClr val="accent1">
                  <a:lumMod val="75000"/>
                </a:schemeClr>
              </a:solidFill>
              <a:latin typeface="+mn-lt"/>
              <a:ea typeface="+mn-ea"/>
              <a:cs typeface="+mn-cs"/>
            </a:rPr>
            <a:t>Ændringer</a:t>
          </a:r>
        </a:p>
        <a:p>
          <a:r>
            <a:rPr lang="da-DK" sz="1100" b="0" i="0" u="none" strike="noStrike">
              <a:solidFill>
                <a:sysClr val="windowText" lastClr="000000"/>
              </a:solidFill>
              <a:effectLst/>
              <a:latin typeface="+mn-lt"/>
              <a:ea typeface="+mn-ea"/>
              <a:cs typeface="+mn-cs"/>
            </a:rPr>
            <a:t>Logbogen er beskyttet, så man ikke ved en fejl kommer til at slette en formel. Men det kan være en god idé at tilpasse den så den passer til jeres behov. Vil du ændre noget i logbogens opbygning, skal du fjerne arkbeskyttelsen ved at gå ind under "Gennemse" og klikke på "Fjern arkbeskyttelse". </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ysClr val="windowText" lastClr="000000"/>
              </a:solidFill>
              <a:effectLst/>
              <a:latin typeface="+mn-lt"/>
              <a:ea typeface="+mn-ea"/>
              <a:cs typeface="+mn-cs"/>
            </a:rPr>
            <a:t>En ændring kan f.eks. være, at I ønsker at slette sammentællingen af "gennemsnittet pr. gang", da I ikke har brug for denne viden.</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1"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i="0">
              <a:solidFill>
                <a:schemeClr val="tx1"/>
              </a:solidFill>
              <a:effectLst/>
              <a:latin typeface="+mn-lt"/>
              <a:ea typeface="+mn-ea"/>
              <a:cs typeface="+mn-cs"/>
            </a:rPr>
            <a:t>Finder du fejl i skemaet</a:t>
          </a:r>
          <a:r>
            <a:rPr lang="da-DK" sz="1100">
              <a:solidFill>
                <a:schemeClr val="tx1"/>
              </a:solidFill>
              <a:effectLst/>
              <a:latin typeface="+mn-lt"/>
              <a:ea typeface="+mn-ea"/>
              <a:cs typeface="+mn-cs"/>
            </a:rPr>
            <a:t> Vi har</a:t>
          </a:r>
          <a:r>
            <a:rPr lang="da-DK" sz="1100" baseline="0">
              <a:solidFill>
                <a:schemeClr val="tx1"/>
              </a:solidFill>
              <a:effectLst/>
              <a:latin typeface="+mn-lt"/>
              <a:ea typeface="+mn-ea"/>
              <a:cs typeface="+mn-cs"/>
            </a:rPr>
            <a:t> gjort os umage, men der kan alligevel være en formelfejl eller andet vi har overset. K</a:t>
          </a:r>
          <a:r>
            <a:rPr lang="da-DK" sz="1100" b="0" i="0">
              <a:solidFill>
                <a:schemeClr val="tx1"/>
              </a:solidFill>
              <a:effectLst/>
              <a:latin typeface="+mn-lt"/>
              <a:ea typeface="+mn-ea"/>
              <a:cs typeface="+mn-cs"/>
            </a:rPr>
            <a:t>ontakt venligst CFBU, hvis du opdager</a:t>
          </a:r>
          <a:r>
            <a:rPr lang="da-DK" sz="1100" b="0" i="0" baseline="0">
              <a:solidFill>
                <a:schemeClr val="tx1"/>
              </a:solidFill>
              <a:effectLst/>
              <a:latin typeface="+mn-lt"/>
              <a:ea typeface="+mn-ea"/>
              <a:cs typeface="+mn-cs"/>
            </a:rPr>
            <a:t> en fejl, </a:t>
          </a:r>
          <a:r>
            <a:rPr lang="da-DK" sz="1100" b="0" i="0">
              <a:solidFill>
                <a:schemeClr val="tx1"/>
              </a:solidFill>
              <a:effectLst/>
              <a:latin typeface="+mn-lt"/>
              <a:ea typeface="+mn-ea"/>
              <a:cs typeface="+mn-cs"/>
            </a:rPr>
            <a:t>så kan vi få den rettet. Og andre slipper for at møde samme fejl. </a:t>
          </a:r>
          <a:r>
            <a:rPr lang="da-DK" sz="1100">
              <a:solidFill>
                <a:schemeClr val="tx1"/>
              </a:solidFill>
              <a:effectLst/>
              <a:latin typeface="+mn-lt"/>
              <a:ea typeface="+mn-ea"/>
              <a:cs typeface="+mn-cs"/>
            </a:rPr>
            <a:t> </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ysClr val="windowText" lastClr="000000"/>
            </a:solidFill>
            <a:effectLst/>
            <a:latin typeface="+mn-lt"/>
            <a:ea typeface="+mn-ea"/>
            <a:cs typeface="+mn-cs"/>
          </a:endParaRPr>
        </a:p>
        <a:p>
          <a:pPr marL="0" indent="0"/>
          <a:r>
            <a:rPr lang="da-DK" sz="1400" b="1" u="none">
              <a:solidFill>
                <a:schemeClr val="accent1">
                  <a:lumMod val="75000"/>
                </a:schemeClr>
              </a:solidFill>
              <a:latin typeface="+mn-lt"/>
              <a:ea typeface="+mn-ea"/>
              <a:cs typeface="+mn-cs"/>
            </a:rPr>
            <a:t>DATABESKYTTELSE </a:t>
          </a:r>
        </a:p>
        <a:p>
          <a:r>
            <a:rPr lang="da-DK" sz="1100">
              <a:solidFill>
                <a:schemeClr val="tx1"/>
              </a:solidFill>
              <a:effectLst/>
              <a:latin typeface="+mn-lt"/>
              <a:ea typeface="+mn-ea"/>
              <a:cs typeface="+mn-cs"/>
            </a:rPr>
            <a:t>Denne logbog er ikke</a:t>
          </a:r>
          <a:r>
            <a:rPr lang="da-DK" sz="1100" baseline="0">
              <a:solidFill>
                <a:schemeClr val="tx1"/>
              </a:solidFill>
              <a:effectLst/>
              <a:latin typeface="+mn-lt"/>
              <a:ea typeface="+mn-ea"/>
              <a:cs typeface="+mn-cs"/>
            </a:rPr>
            <a:t> beregnet til persondata, vælger I at bruge den til persondata, skal I være opmærksom på følgende. </a:t>
          </a:r>
          <a:r>
            <a:rPr lang="da-DK" sz="1100">
              <a:solidFill>
                <a:schemeClr val="tx1"/>
              </a:solidFill>
              <a:effectLst/>
              <a:latin typeface="+mn-lt"/>
              <a:ea typeface="+mn-ea"/>
              <a:cs typeface="+mn-cs"/>
            </a:rPr>
            <a:t>Det er jeres ansvar at overholde gældende lovgivning i forhold til indsamling og opbevaring af persondata omfattet af persondataloven. Kontakt evt. din boligorganisation for juridisk hjælp.</a:t>
          </a:r>
          <a:r>
            <a:rPr lang="da-DK" sz="1100" baseline="0">
              <a:solidFill>
                <a:schemeClr val="tx1"/>
              </a:solidFill>
              <a:effectLst/>
              <a:latin typeface="+mn-lt"/>
              <a:ea typeface="+mn-ea"/>
              <a:cs typeface="+mn-cs"/>
            </a:rPr>
            <a:t> </a:t>
          </a:r>
          <a:r>
            <a:rPr lang="da-DK" sz="1100">
              <a:solidFill>
                <a:schemeClr val="tx1"/>
              </a:solidFill>
              <a:effectLst/>
              <a:latin typeface="+mn-lt"/>
              <a:ea typeface="+mn-ea"/>
              <a:cs typeface="+mn-cs"/>
            </a:rPr>
            <a:t>Se  </a:t>
          </a:r>
          <a:r>
            <a:rPr lang="da-DK" sz="1100" u="sng">
              <a:solidFill>
                <a:schemeClr val="tx1"/>
              </a:solidFill>
              <a:effectLst/>
              <a:latin typeface="+mn-lt"/>
              <a:ea typeface="+mn-ea"/>
              <a:cs typeface="+mn-cs"/>
            </a:rPr>
            <a:t>persondataloven</a:t>
          </a:r>
          <a:r>
            <a:rPr lang="da-DK" sz="1100">
              <a:solidFill>
                <a:schemeClr val="tx1"/>
              </a:solidFill>
              <a:effectLst/>
              <a:latin typeface="+mn-lt"/>
              <a:ea typeface="+mn-ea"/>
              <a:cs typeface="+mn-cs"/>
            </a:rPr>
            <a:t> eller orientér dig i </a:t>
          </a:r>
          <a:r>
            <a:rPr lang="da-DK" sz="1100" u="sng">
              <a:solidFill>
                <a:schemeClr val="tx1"/>
              </a:solidFill>
              <a:effectLst/>
              <a:latin typeface="+mn-lt"/>
              <a:ea typeface="+mn-ea"/>
              <a:cs typeface="+mn-cs"/>
            </a:rPr>
            <a:t>datatilsynets informationspjece</a:t>
          </a:r>
          <a:r>
            <a:rPr lang="da-DK" sz="1100">
              <a:solidFill>
                <a:schemeClr val="tx1"/>
              </a:solidFill>
              <a:effectLst/>
              <a:latin typeface="+mn-lt"/>
              <a:ea typeface="+mn-ea"/>
              <a:cs typeface="+mn-cs"/>
            </a:rPr>
            <a:t>. Pr. 25. maj 2018 gælder en ny persondataforordning, for mere viden se </a:t>
          </a:r>
          <a:r>
            <a:rPr lang="da-DK">
              <a:hlinkClick xmlns:r="http://schemas.openxmlformats.org/officeDocument/2006/relationships" r:id=""/>
            </a:rPr>
            <a:t>https://www.datatilsynet.dk/media/6866/12-spoergsmaal-om-forordningen.pdf</a:t>
          </a:r>
          <a:r>
            <a:rPr lang="da-DK" sz="1100">
              <a:solidFill>
                <a:schemeClr val="tx1"/>
              </a:solidFill>
              <a:effectLst/>
              <a:latin typeface="+mn-lt"/>
              <a:ea typeface="+mn-ea"/>
              <a:cs typeface="+mn-cs"/>
            </a:rPr>
            <a:t>.</a:t>
          </a:r>
          <a:endParaRPr lang="da-DK" sz="1100">
            <a:solidFill>
              <a:sysClr val="windowText" lastClr="000000"/>
            </a:solidFill>
            <a:effectLst/>
            <a:latin typeface="+mn-lt"/>
          </a:endParaRPr>
        </a:p>
        <a:p>
          <a:endParaRPr lang="da-DK" sz="1100">
            <a:solidFill>
              <a:sysClr val="windowText" lastClr="000000"/>
            </a:solidFill>
            <a:latin typeface="+mn-lt"/>
          </a:endParaRPr>
        </a:p>
        <a:p>
          <a:endParaRPr lang="da-DK" sz="1100">
            <a:solidFill>
              <a:sysClr val="windowText" lastClr="000000"/>
            </a:solidFill>
            <a:latin typeface="+mn-lt"/>
          </a:endParaRPr>
        </a:p>
        <a:p>
          <a:r>
            <a:rPr lang="da-DK" sz="1100" b="1" i="0" u="none" strike="noStrike">
              <a:solidFill>
                <a:sysClr val="windowText" lastClr="000000"/>
              </a:solidFill>
              <a:effectLst/>
              <a:latin typeface="+mn-lt"/>
              <a:ea typeface="+mn-ea"/>
              <a:cs typeface="+mn-cs"/>
            </a:rPr>
            <a:t>God fornøjelse!</a:t>
          </a:r>
          <a:r>
            <a:rPr lang="da-DK" sz="1100">
              <a:solidFill>
                <a:sysClr val="windowText" lastClr="000000"/>
              </a:solidFill>
              <a:latin typeface="+mn-lt"/>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2" name="Diagram 5">
          <a:extLst>
            <a:ext uri="{FF2B5EF4-FFF2-40B4-BE49-F238E27FC236}">
              <a16:creationId xmlns:a16="http://schemas.microsoft.com/office/drawing/2014/main" id="{DC1DDE6B-CE4A-4C61-B3C3-002873B76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3" name="Diagram 2">
          <a:extLst>
            <a:ext uri="{FF2B5EF4-FFF2-40B4-BE49-F238E27FC236}">
              <a16:creationId xmlns:a16="http://schemas.microsoft.com/office/drawing/2014/main" id="{1A60EA80-3803-4254-A0CE-2B80D4DCA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 name="Diagram 3">
          <a:extLst>
            <a:ext uri="{FF2B5EF4-FFF2-40B4-BE49-F238E27FC236}">
              <a16:creationId xmlns:a16="http://schemas.microsoft.com/office/drawing/2014/main" id="{AF8DA2FD-49A4-4B9A-832A-FB31D263B2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5" name="Diagram 4">
          <a:extLst>
            <a:ext uri="{FF2B5EF4-FFF2-40B4-BE49-F238E27FC236}">
              <a16:creationId xmlns:a16="http://schemas.microsoft.com/office/drawing/2014/main" id="{24AAAEB1-EEBD-4570-BE19-B35408BC4A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2" name="Diagram 5">
          <a:extLst>
            <a:ext uri="{FF2B5EF4-FFF2-40B4-BE49-F238E27FC236}">
              <a16:creationId xmlns:a16="http://schemas.microsoft.com/office/drawing/2014/main" id="{6E857663-C4F5-497D-8005-9ECD00B3B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3" name="Diagram 2">
          <a:extLst>
            <a:ext uri="{FF2B5EF4-FFF2-40B4-BE49-F238E27FC236}">
              <a16:creationId xmlns:a16="http://schemas.microsoft.com/office/drawing/2014/main" id="{6DF61AA6-443F-44E5-9958-DBB92C536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 name="Diagram 3">
          <a:extLst>
            <a:ext uri="{FF2B5EF4-FFF2-40B4-BE49-F238E27FC236}">
              <a16:creationId xmlns:a16="http://schemas.microsoft.com/office/drawing/2014/main" id="{21DDFEE7-CBB1-409B-8062-95931CB784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5" name="Diagram 4">
          <a:extLst>
            <a:ext uri="{FF2B5EF4-FFF2-40B4-BE49-F238E27FC236}">
              <a16:creationId xmlns:a16="http://schemas.microsoft.com/office/drawing/2014/main" id="{BD09D456-0874-4214-971F-37C17D870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2" name="Diagram 5">
          <a:extLst>
            <a:ext uri="{FF2B5EF4-FFF2-40B4-BE49-F238E27FC236}">
              <a16:creationId xmlns:a16="http://schemas.microsoft.com/office/drawing/2014/main" id="{F93A2D82-434D-4306-A86D-AB35F39C0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3" name="Diagram 2">
          <a:extLst>
            <a:ext uri="{FF2B5EF4-FFF2-40B4-BE49-F238E27FC236}">
              <a16:creationId xmlns:a16="http://schemas.microsoft.com/office/drawing/2014/main" id="{8F509A84-E9DE-4028-A70D-6F2436D4E2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 name="Diagram 3">
          <a:extLst>
            <a:ext uri="{FF2B5EF4-FFF2-40B4-BE49-F238E27FC236}">
              <a16:creationId xmlns:a16="http://schemas.microsoft.com/office/drawing/2014/main" id="{DF930FE4-2C18-4E15-A619-C720EAE087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5" name="Diagram 4">
          <a:extLst>
            <a:ext uri="{FF2B5EF4-FFF2-40B4-BE49-F238E27FC236}">
              <a16:creationId xmlns:a16="http://schemas.microsoft.com/office/drawing/2014/main" id="{4BF9F977-B379-45A7-86D3-258CF4383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2" name="Diagram 5">
          <a:extLst>
            <a:ext uri="{FF2B5EF4-FFF2-40B4-BE49-F238E27FC236}">
              <a16:creationId xmlns:a16="http://schemas.microsoft.com/office/drawing/2014/main" id="{05FC168A-F44F-4E23-98F5-E927C3121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3" name="Diagram 2">
          <a:extLst>
            <a:ext uri="{FF2B5EF4-FFF2-40B4-BE49-F238E27FC236}">
              <a16:creationId xmlns:a16="http://schemas.microsoft.com/office/drawing/2014/main" id="{16E0B1AE-F7F1-4B56-92F9-6498F15D3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 name="Diagram 3">
          <a:extLst>
            <a:ext uri="{FF2B5EF4-FFF2-40B4-BE49-F238E27FC236}">
              <a16:creationId xmlns:a16="http://schemas.microsoft.com/office/drawing/2014/main" id="{DFBA2887-B359-4885-A29C-509B63BFC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5" name="Diagram 4">
          <a:extLst>
            <a:ext uri="{FF2B5EF4-FFF2-40B4-BE49-F238E27FC236}">
              <a16:creationId xmlns:a16="http://schemas.microsoft.com/office/drawing/2014/main" id="{19F411D1-489D-4E84-B20C-42E498C4F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2" name="Diagram 5">
          <a:extLst>
            <a:ext uri="{FF2B5EF4-FFF2-40B4-BE49-F238E27FC236}">
              <a16:creationId xmlns:a16="http://schemas.microsoft.com/office/drawing/2014/main" id="{EDB0CF0B-7975-4D52-966B-46C94CA726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3" name="Diagram 2">
          <a:extLst>
            <a:ext uri="{FF2B5EF4-FFF2-40B4-BE49-F238E27FC236}">
              <a16:creationId xmlns:a16="http://schemas.microsoft.com/office/drawing/2014/main" id="{5C3EB013-F146-4861-A670-0D51A0E85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 name="Diagram 3">
          <a:extLst>
            <a:ext uri="{FF2B5EF4-FFF2-40B4-BE49-F238E27FC236}">
              <a16:creationId xmlns:a16="http://schemas.microsoft.com/office/drawing/2014/main" id="{FB8EAC2C-0C2A-400E-87DB-06A89AFD8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5" name="Diagram 4">
          <a:extLst>
            <a:ext uri="{FF2B5EF4-FFF2-40B4-BE49-F238E27FC236}">
              <a16:creationId xmlns:a16="http://schemas.microsoft.com/office/drawing/2014/main" id="{EA0C5B49-4458-47BF-8970-FB92D1800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2" name="Diagram 5">
          <a:extLst>
            <a:ext uri="{FF2B5EF4-FFF2-40B4-BE49-F238E27FC236}">
              <a16:creationId xmlns:a16="http://schemas.microsoft.com/office/drawing/2014/main" id="{1E6A4B3E-22B4-45B4-BFCC-DC02A446F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3" name="Diagram 2">
          <a:extLst>
            <a:ext uri="{FF2B5EF4-FFF2-40B4-BE49-F238E27FC236}">
              <a16:creationId xmlns:a16="http://schemas.microsoft.com/office/drawing/2014/main" id="{2FD2F939-CDD7-4F44-9E08-14776AF3B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 name="Diagram 3">
          <a:extLst>
            <a:ext uri="{FF2B5EF4-FFF2-40B4-BE49-F238E27FC236}">
              <a16:creationId xmlns:a16="http://schemas.microsoft.com/office/drawing/2014/main" id="{E7743F13-A449-4202-9595-116390A6A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5" name="Diagram 4">
          <a:extLst>
            <a:ext uri="{FF2B5EF4-FFF2-40B4-BE49-F238E27FC236}">
              <a16:creationId xmlns:a16="http://schemas.microsoft.com/office/drawing/2014/main" id="{9F214B17-C72A-46AA-907C-10E0939C59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99785</xdr:colOff>
      <xdr:row>30</xdr:row>
      <xdr:rowOff>76200</xdr:rowOff>
    </xdr:from>
    <xdr:to>
      <xdr:col>1</xdr:col>
      <xdr:colOff>2530928</xdr:colOff>
      <xdr:row>49</xdr:row>
      <xdr:rowOff>54429</xdr:rowOff>
    </xdr:to>
    <xdr:graphicFrame macro="">
      <xdr:nvGraphicFramePr>
        <xdr:cNvPr id="2" name="Diagram 5">
          <a:extLst>
            <a:ext uri="{FF2B5EF4-FFF2-40B4-BE49-F238E27FC236}">
              <a16:creationId xmlns:a16="http://schemas.microsoft.com/office/drawing/2014/main" id="{59C62A1A-934E-484C-BD47-3E1A6EA0F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2863850</xdr:colOff>
      <xdr:row>30</xdr:row>
      <xdr:rowOff>76200</xdr:rowOff>
    </xdr:from>
    <xdr:to>
      <xdr:col>17</xdr:col>
      <xdr:colOff>17318</xdr:colOff>
      <xdr:row>49</xdr:row>
      <xdr:rowOff>56700</xdr:rowOff>
    </xdr:to>
    <xdr:graphicFrame macro="">
      <xdr:nvGraphicFramePr>
        <xdr:cNvPr id="3" name="Diagram 2">
          <a:extLst>
            <a:ext uri="{FF2B5EF4-FFF2-40B4-BE49-F238E27FC236}">
              <a16:creationId xmlns:a16="http://schemas.microsoft.com/office/drawing/2014/main" id="{D28409E9-4421-4DE4-8F2F-9E13C6E75A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17318</xdr:colOff>
      <xdr:row>30</xdr:row>
      <xdr:rowOff>76200</xdr:rowOff>
    </xdr:from>
    <xdr:to>
      <xdr:col>40</xdr:col>
      <xdr:colOff>204608</xdr:colOff>
      <xdr:row>49</xdr:row>
      <xdr:rowOff>56700</xdr:rowOff>
    </xdr:to>
    <xdr:graphicFrame macro="">
      <xdr:nvGraphicFramePr>
        <xdr:cNvPr id="4" name="Diagram 3">
          <a:extLst>
            <a:ext uri="{FF2B5EF4-FFF2-40B4-BE49-F238E27FC236}">
              <a16:creationId xmlns:a16="http://schemas.microsoft.com/office/drawing/2014/main" id="{C817D72D-D170-4C13-9E87-BAB7287CA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492414</xdr:colOff>
      <xdr:row>30</xdr:row>
      <xdr:rowOff>76200</xdr:rowOff>
    </xdr:from>
    <xdr:to>
      <xdr:col>53</xdr:col>
      <xdr:colOff>37778</xdr:colOff>
      <xdr:row>49</xdr:row>
      <xdr:rowOff>56700</xdr:rowOff>
    </xdr:to>
    <xdr:graphicFrame macro="">
      <xdr:nvGraphicFramePr>
        <xdr:cNvPr id="5" name="Diagram 4">
          <a:extLst>
            <a:ext uri="{FF2B5EF4-FFF2-40B4-BE49-F238E27FC236}">
              <a16:creationId xmlns:a16="http://schemas.microsoft.com/office/drawing/2014/main" id="{636C8C30-1FC3-4085-8FD6-D1D2B4768E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127000</xdr:colOff>
      <xdr:row>24</xdr:row>
      <xdr:rowOff>76200</xdr:rowOff>
    </xdr:from>
    <xdr:to>
      <xdr:col>1</xdr:col>
      <xdr:colOff>2476500</xdr:colOff>
      <xdr:row>49</xdr:row>
      <xdr:rowOff>25400</xdr:rowOff>
    </xdr:to>
    <xdr:graphicFrame macro="">
      <xdr:nvGraphicFramePr>
        <xdr:cNvPr id="2" name="Diagram 5">
          <a:extLst>
            <a:ext uri="{FF2B5EF4-FFF2-40B4-BE49-F238E27FC236}">
              <a16:creationId xmlns:a16="http://schemas.microsoft.com/office/drawing/2014/main" id="{B93B0EA3-CA5B-4DC0-857C-AE2D6EC06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24</xdr:row>
      <xdr:rowOff>82550</xdr:rowOff>
    </xdr:from>
    <xdr:to>
      <xdr:col>23</xdr:col>
      <xdr:colOff>209550</xdr:colOff>
      <xdr:row>49</xdr:row>
      <xdr:rowOff>127000</xdr:rowOff>
    </xdr:to>
    <xdr:graphicFrame macro="">
      <xdr:nvGraphicFramePr>
        <xdr:cNvPr id="3" name="Diagram 2">
          <a:extLst>
            <a:ext uri="{FF2B5EF4-FFF2-40B4-BE49-F238E27FC236}">
              <a16:creationId xmlns:a16="http://schemas.microsoft.com/office/drawing/2014/main" id="{3486717E-7DD9-4084-9702-DF87C0F68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24</xdr:row>
      <xdr:rowOff>76200</xdr:rowOff>
    </xdr:from>
    <xdr:to>
      <xdr:col>43</xdr:col>
      <xdr:colOff>317500</xdr:colOff>
      <xdr:row>49</xdr:row>
      <xdr:rowOff>177800</xdr:rowOff>
    </xdr:to>
    <xdr:graphicFrame macro="">
      <xdr:nvGraphicFramePr>
        <xdr:cNvPr id="4" name="Diagram 3">
          <a:extLst>
            <a:ext uri="{FF2B5EF4-FFF2-40B4-BE49-F238E27FC236}">
              <a16:creationId xmlns:a16="http://schemas.microsoft.com/office/drawing/2014/main" id="{8284A9CE-1BE2-4CCC-93D9-B02F37F86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99785</xdr:colOff>
      <xdr:row>30</xdr:row>
      <xdr:rowOff>76200</xdr:rowOff>
    </xdr:from>
    <xdr:to>
      <xdr:col>1</xdr:col>
      <xdr:colOff>2530928</xdr:colOff>
      <xdr:row>49</xdr:row>
      <xdr:rowOff>54429</xdr:rowOff>
    </xdr:to>
    <xdr:graphicFrame macro="">
      <xdr:nvGraphicFramePr>
        <xdr:cNvPr id="13555" name="Diagram 5">
          <a:extLst>
            <a:ext uri="{FF2B5EF4-FFF2-40B4-BE49-F238E27FC236}">
              <a16:creationId xmlns:a16="http://schemas.microsoft.com/office/drawing/2014/main" id="{00000000-0008-0000-0300-0000F3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2863850</xdr:colOff>
      <xdr:row>30</xdr:row>
      <xdr:rowOff>76200</xdr:rowOff>
    </xdr:from>
    <xdr:to>
      <xdr:col>17</xdr:col>
      <xdr:colOff>17318</xdr:colOff>
      <xdr:row>49</xdr:row>
      <xdr:rowOff>56700</xdr:rowOff>
    </xdr:to>
    <xdr:graphicFrame macro="">
      <xdr:nvGraphicFramePr>
        <xdr:cNvPr id="13556" name="Diagram 2">
          <a:extLst>
            <a:ext uri="{FF2B5EF4-FFF2-40B4-BE49-F238E27FC236}">
              <a16:creationId xmlns:a16="http://schemas.microsoft.com/office/drawing/2014/main" id="{00000000-0008-0000-0300-0000F4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17318</xdr:colOff>
      <xdr:row>30</xdr:row>
      <xdr:rowOff>76200</xdr:rowOff>
    </xdr:from>
    <xdr:to>
      <xdr:col>40</xdr:col>
      <xdr:colOff>204608</xdr:colOff>
      <xdr:row>49</xdr:row>
      <xdr:rowOff>56700</xdr:rowOff>
    </xdr:to>
    <xdr:graphicFrame macro="">
      <xdr:nvGraphicFramePr>
        <xdr:cNvPr id="13557" name="Diagram 3">
          <a:extLst>
            <a:ext uri="{FF2B5EF4-FFF2-40B4-BE49-F238E27FC236}">
              <a16:creationId xmlns:a16="http://schemas.microsoft.com/office/drawing/2014/main" id="{00000000-0008-0000-0300-0000F5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492414</xdr:colOff>
      <xdr:row>30</xdr:row>
      <xdr:rowOff>76200</xdr:rowOff>
    </xdr:from>
    <xdr:to>
      <xdr:col>53</xdr:col>
      <xdr:colOff>37778</xdr:colOff>
      <xdr:row>49</xdr:row>
      <xdr:rowOff>56700</xdr:rowOff>
    </xdr:to>
    <xdr:graphicFrame macro="">
      <xdr:nvGraphicFramePr>
        <xdr:cNvPr id="13558" name="Diagram 4">
          <a:extLst>
            <a:ext uri="{FF2B5EF4-FFF2-40B4-BE49-F238E27FC236}">
              <a16:creationId xmlns:a16="http://schemas.microsoft.com/office/drawing/2014/main" id="{00000000-0008-0000-0300-0000F6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40167" name="Diagram 5">
          <a:extLst>
            <a:ext uri="{FF2B5EF4-FFF2-40B4-BE49-F238E27FC236}">
              <a16:creationId xmlns:a16="http://schemas.microsoft.com/office/drawing/2014/main" id="{00000000-0008-0000-0400-0000E7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40168" name="Diagram 2">
          <a:extLst>
            <a:ext uri="{FF2B5EF4-FFF2-40B4-BE49-F238E27FC236}">
              <a16:creationId xmlns:a16="http://schemas.microsoft.com/office/drawing/2014/main" id="{00000000-0008-0000-0400-0000E8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0169" name="Diagram 3">
          <a:extLst>
            <a:ext uri="{FF2B5EF4-FFF2-40B4-BE49-F238E27FC236}">
              <a16:creationId xmlns:a16="http://schemas.microsoft.com/office/drawing/2014/main" id="{00000000-0008-0000-0400-0000E9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40170" name="Diagram 4">
          <a:extLst>
            <a:ext uri="{FF2B5EF4-FFF2-40B4-BE49-F238E27FC236}">
              <a16:creationId xmlns:a16="http://schemas.microsoft.com/office/drawing/2014/main" id="{00000000-0008-0000-0400-0000EA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2" name="Diagram 5">
          <a:extLst>
            <a:ext uri="{FF2B5EF4-FFF2-40B4-BE49-F238E27FC236}">
              <a16:creationId xmlns:a16="http://schemas.microsoft.com/office/drawing/2014/main" id="{462EDB3B-C339-4A25-867A-7C4EF5B7C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3" name="Diagram 2">
          <a:extLst>
            <a:ext uri="{FF2B5EF4-FFF2-40B4-BE49-F238E27FC236}">
              <a16:creationId xmlns:a16="http://schemas.microsoft.com/office/drawing/2014/main" id="{C4F9CB62-26BE-4268-841F-8C835923E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 name="Diagram 3">
          <a:extLst>
            <a:ext uri="{FF2B5EF4-FFF2-40B4-BE49-F238E27FC236}">
              <a16:creationId xmlns:a16="http://schemas.microsoft.com/office/drawing/2014/main" id="{922E101C-0FDB-4D94-97A9-0077D0CAA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5" name="Diagram 4">
          <a:extLst>
            <a:ext uri="{FF2B5EF4-FFF2-40B4-BE49-F238E27FC236}">
              <a16:creationId xmlns:a16="http://schemas.microsoft.com/office/drawing/2014/main" id="{92242573-5A9F-42CB-89E4-8C8A1CB7C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2" name="Diagram 5">
          <a:extLst>
            <a:ext uri="{FF2B5EF4-FFF2-40B4-BE49-F238E27FC236}">
              <a16:creationId xmlns:a16="http://schemas.microsoft.com/office/drawing/2014/main" id="{66F81780-12AE-44C3-9C2A-BB3B435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3" name="Diagram 2">
          <a:extLst>
            <a:ext uri="{FF2B5EF4-FFF2-40B4-BE49-F238E27FC236}">
              <a16:creationId xmlns:a16="http://schemas.microsoft.com/office/drawing/2014/main" id="{8A067640-9B75-4050-A795-73BF3C983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 name="Diagram 3">
          <a:extLst>
            <a:ext uri="{FF2B5EF4-FFF2-40B4-BE49-F238E27FC236}">
              <a16:creationId xmlns:a16="http://schemas.microsoft.com/office/drawing/2014/main" id="{F00DF9A6-2D1B-4AA0-BA80-215DFA0071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5" name="Diagram 4">
          <a:extLst>
            <a:ext uri="{FF2B5EF4-FFF2-40B4-BE49-F238E27FC236}">
              <a16:creationId xmlns:a16="http://schemas.microsoft.com/office/drawing/2014/main" id="{8A516B39-F091-4856-A959-06A9E4743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2" name="Diagram 5">
          <a:extLst>
            <a:ext uri="{FF2B5EF4-FFF2-40B4-BE49-F238E27FC236}">
              <a16:creationId xmlns:a16="http://schemas.microsoft.com/office/drawing/2014/main" id="{BEA0F1EB-5AB6-493C-B9F3-1DF2EFF5D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3" name="Diagram 2">
          <a:extLst>
            <a:ext uri="{FF2B5EF4-FFF2-40B4-BE49-F238E27FC236}">
              <a16:creationId xmlns:a16="http://schemas.microsoft.com/office/drawing/2014/main" id="{D43A6708-D3BC-4A28-9D2C-F946056A3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 name="Diagram 3">
          <a:extLst>
            <a:ext uri="{FF2B5EF4-FFF2-40B4-BE49-F238E27FC236}">
              <a16:creationId xmlns:a16="http://schemas.microsoft.com/office/drawing/2014/main" id="{338DD680-6794-42F7-AE62-399A4B497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5" name="Diagram 4">
          <a:extLst>
            <a:ext uri="{FF2B5EF4-FFF2-40B4-BE49-F238E27FC236}">
              <a16:creationId xmlns:a16="http://schemas.microsoft.com/office/drawing/2014/main" id="{2DC2776A-925F-43C2-8EFC-AB16F3A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127000</xdr:colOff>
      <xdr:row>30</xdr:row>
      <xdr:rowOff>76200</xdr:rowOff>
    </xdr:from>
    <xdr:to>
      <xdr:col>1</xdr:col>
      <xdr:colOff>2476500</xdr:colOff>
      <xdr:row>55</xdr:row>
      <xdr:rowOff>25400</xdr:rowOff>
    </xdr:to>
    <xdr:graphicFrame macro="">
      <xdr:nvGraphicFramePr>
        <xdr:cNvPr id="2" name="Diagram 5">
          <a:extLst>
            <a:ext uri="{FF2B5EF4-FFF2-40B4-BE49-F238E27FC236}">
              <a16:creationId xmlns:a16="http://schemas.microsoft.com/office/drawing/2014/main" id="{35CAFC95-0C4E-4D4C-94C4-7A3FCC4F3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2857500</xdr:colOff>
      <xdr:row>30</xdr:row>
      <xdr:rowOff>82550</xdr:rowOff>
    </xdr:from>
    <xdr:to>
      <xdr:col>23</xdr:col>
      <xdr:colOff>209550</xdr:colOff>
      <xdr:row>55</xdr:row>
      <xdr:rowOff>127000</xdr:rowOff>
    </xdr:to>
    <xdr:graphicFrame macro="">
      <xdr:nvGraphicFramePr>
        <xdr:cNvPr id="3" name="Diagram 2">
          <a:extLst>
            <a:ext uri="{FF2B5EF4-FFF2-40B4-BE49-F238E27FC236}">
              <a16:creationId xmlns:a16="http://schemas.microsoft.com/office/drawing/2014/main" id="{EB9B7250-2D1E-487A-A63A-C504DD2E8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139700</xdr:colOff>
      <xdr:row>30</xdr:row>
      <xdr:rowOff>76200</xdr:rowOff>
    </xdr:from>
    <xdr:to>
      <xdr:col>43</xdr:col>
      <xdr:colOff>317500</xdr:colOff>
      <xdr:row>55</xdr:row>
      <xdr:rowOff>177800</xdr:rowOff>
    </xdr:to>
    <xdr:graphicFrame macro="">
      <xdr:nvGraphicFramePr>
        <xdr:cNvPr id="4" name="Diagram 3">
          <a:extLst>
            <a:ext uri="{FF2B5EF4-FFF2-40B4-BE49-F238E27FC236}">
              <a16:creationId xmlns:a16="http://schemas.microsoft.com/office/drawing/2014/main" id="{720AB47A-641D-4ADD-9E05-BB728F91CE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146050</xdr:colOff>
      <xdr:row>30</xdr:row>
      <xdr:rowOff>57150</xdr:rowOff>
    </xdr:from>
    <xdr:to>
      <xdr:col>53</xdr:col>
      <xdr:colOff>419100</xdr:colOff>
      <xdr:row>55</xdr:row>
      <xdr:rowOff>127000</xdr:rowOff>
    </xdr:to>
    <xdr:graphicFrame macro="">
      <xdr:nvGraphicFramePr>
        <xdr:cNvPr id="5" name="Diagram 4">
          <a:extLst>
            <a:ext uri="{FF2B5EF4-FFF2-40B4-BE49-F238E27FC236}">
              <a16:creationId xmlns:a16="http://schemas.microsoft.com/office/drawing/2014/main" id="{8798C3ED-AE8C-4274-97A1-6138B0602E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cilie Fjeldberg Hjarsen" refreshedDate="43622.609063773147" createdVersion="5" refreshedVersion="5" recordCount="4" xr:uid="{00000000-000A-0000-FFFF-FFFF00000000}">
  <cacheSource type="worksheet">
    <worksheetSource ref="D8:D12" sheet="Eksempel"/>
  </cacheSource>
  <cacheFields count="1">
    <cacheField name="5" numFmtId="0">
      <sharedItems containsString="0" containsBlank="1" containsNumber="1" containsInteger="1" minValue="0" maxValue="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n v="35"/>
  </r>
  <r>
    <m/>
  </r>
  <r>
    <n v="19"/>
  </r>
  <r>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BFB005-2214-4B65-A28E-E9D1308A0450}" name="Pivottabel1"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15">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B8B0B13C-05D2-48F7-863C-FD7434F7AF5A}"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20">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5DC0341-47BB-4AD0-9DC4-E16B44908C2A}"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19">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3BCE04E-5890-4FE8-B264-52D3FF8F5EBF}"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18">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023E838-F0D8-471C-B523-9B3B3D697047}"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17">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28E4FA66-7BFC-435A-9FC0-A928C7236419}"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16">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574196E-B6CF-43D4-96BA-3E786B93E513}"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3:G36" firstHeaderRow="1" firstDataRow="1" firstDataCol="1"/>
  <pivotFields count="1">
    <pivotField compact="0" outline="0" showAll="0" defaultSubtotal="0"/>
  </pivotFields>
  <formats count="1">
    <format dxfId="14">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el1"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27">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26">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739BD2D-8F01-4EDD-A241-911426B2AA58}"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25">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05932F3-97A2-4FE0-AFF4-A92E0D872F7B}"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24">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21FC894-068D-447C-8A88-2FD341DBF74C}"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23">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7F22CF7-DD8D-4303-9219-56AB92977E1A}"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22">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2490385-26D2-41CD-9A26-079427415817}" name="Pivottabel2"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29:G42" firstHeaderRow="1" firstDataRow="1" firstDataCol="1"/>
  <pivotFields count="1">
    <pivotField compact="0" outline="0" showAll="0" defaultSubtotal="0"/>
  </pivotFields>
  <formats count="1">
    <format dxfId="21">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ontortema">
  <a:themeElements>
    <a:clrScheme name="CFBU-farvetema">
      <a:dk1>
        <a:sysClr val="windowText" lastClr="000000"/>
      </a:dk1>
      <a:lt1>
        <a:sysClr val="window" lastClr="FFFFFF"/>
      </a:lt1>
      <a:dk2>
        <a:srgbClr val="1F497D"/>
      </a:dk2>
      <a:lt2>
        <a:srgbClr val="EEECE1"/>
      </a:lt2>
      <a:accent1>
        <a:srgbClr val="7A93A5"/>
      </a:accent1>
      <a:accent2>
        <a:srgbClr val="F0AA34"/>
      </a:accent2>
      <a:accent3>
        <a:srgbClr val="D32B3A"/>
      </a:accent3>
      <a:accent4>
        <a:srgbClr val="61B04C"/>
      </a:accent4>
      <a:accent5>
        <a:srgbClr val="263541"/>
      </a:accent5>
      <a:accent6>
        <a:srgbClr val="CCCCCC"/>
      </a:accent6>
      <a:hlink>
        <a:srgbClr val="666666"/>
      </a:hlink>
      <a:folHlink>
        <a:srgbClr val="D32B3A"/>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11.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12.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pivotTable" Target="../pivotTables/pivotTable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O12"/>
  <sheetViews>
    <sheetView workbookViewId="0">
      <selection activeCell="G26" sqref="G26"/>
    </sheetView>
  </sheetViews>
  <sheetFormatPr defaultColWidth="8.85546875" defaultRowHeight="15" x14ac:dyDescent="0.25"/>
  <cols>
    <col min="9" max="10" width="11.85546875" bestFit="1" customWidth="1"/>
    <col min="12" max="12" width="11.85546875" bestFit="1" customWidth="1"/>
  </cols>
  <sheetData>
    <row r="2" spans="3:15" x14ac:dyDescent="0.25">
      <c r="C2" t="s">
        <v>62</v>
      </c>
    </row>
    <row r="3" spans="3:15" x14ac:dyDescent="0.25">
      <c r="D3" t="s">
        <v>63</v>
      </c>
      <c r="E3" t="s">
        <v>64</v>
      </c>
      <c r="F3" t="s">
        <v>65</v>
      </c>
      <c r="G3" t="s">
        <v>66</v>
      </c>
      <c r="H3" t="s">
        <v>67</v>
      </c>
      <c r="I3" t="s">
        <v>68</v>
      </c>
      <c r="J3" t="s">
        <v>69</v>
      </c>
      <c r="K3" t="s">
        <v>70</v>
      </c>
      <c r="L3" t="s">
        <v>71</v>
      </c>
      <c r="M3" t="s">
        <v>72</v>
      </c>
      <c r="N3" t="s">
        <v>73</v>
      </c>
      <c r="O3" t="s">
        <v>74</v>
      </c>
    </row>
    <row r="4" spans="3:15" x14ac:dyDescent="0.25">
      <c r="D4">
        <f>SUM(jan!$G7:$AK7)</f>
        <v>0</v>
      </c>
      <c r="E4">
        <f>SUM(feb!$H9:$AL9)</f>
        <v>0</v>
      </c>
      <c r="F4" t="e">
        <f>SUM(#REF!)</f>
        <v>#REF!</v>
      </c>
      <c r="G4" t="e">
        <f>SUM(#REF!)</f>
        <v>#REF!</v>
      </c>
      <c r="H4" t="e">
        <f>SUM(#REF!)</f>
        <v>#REF!</v>
      </c>
      <c r="I4" t="e">
        <f>SUM(#REF!)</f>
        <v>#REF!</v>
      </c>
      <c r="J4" t="e">
        <f>SUM(#REF!)</f>
        <v>#REF!</v>
      </c>
      <c r="K4" t="e">
        <f>SUM(#REF!)</f>
        <v>#REF!</v>
      </c>
      <c r="L4" t="e">
        <f>SUM(#REF!)</f>
        <v>#REF!</v>
      </c>
      <c r="M4" t="e">
        <f>SUM(#REF!)</f>
        <v>#REF!</v>
      </c>
      <c r="N4" t="e">
        <f>SUM(#REF!)</f>
        <v>#REF!</v>
      </c>
      <c r="O4" t="e">
        <f>SUM(#REF!)</f>
        <v>#REF!</v>
      </c>
    </row>
    <row r="5" spans="3:15" x14ac:dyDescent="0.25">
      <c r="D5">
        <f>SUM(jan!$G8:$AK8)</f>
        <v>0</v>
      </c>
      <c r="E5">
        <f>SUM(feb!$H10:$AL10)</f>
        <v>0</v>
      </c>
      <c r="F5" t="e">
        <f>SUM(#REF!)</f>
        <v>#REF!</v>
      </c>
      <c r="G5" t="e">
        <f>SUM(#REF!)</f>
        <v>#REF!</v>
      </c>
      <c r="H5" t="e">
        <f>SUM(#REF!)</f>
        <v>#REF!</v>
      </c>
      <c r="I5" t="e">
        <f>SUM(#REF!)</f>
        <v>#REF!</v>
      </c>
      <c r="J5" t="e">
        <f>SUM(#REF!)</f>
        <v>#REF!</v>
      </c>
      <c r="K5" t="e">
        <f>SUM(#REF!)</f>
        <v>#REF!</v>
      </c>
      <c r="L5" t="e">
        <f>SUM(#REF!)</f>
        <v>#REF!</v>
      </c>
      <c r="M5" t="e">
        <f>SUM(#REF!)</f>
        <v>#REF!</v>
      </c>
      <c r="N5" t="e">
        <f>SUM(#REF!)</f>
        <v>#REF!</v>
      </c>
      <c r="O5" t="e">
        <f>SUM(#REF!)</f>
        <v>#REF!</v>
      </c>
    </row>
    <row r="6" spans="3:15" x14ac:dyDescent="0.25">
      <c r="C6" t="s">
        <v>75</v>
      </c>
    </row>
    <row r="7" spans="3:15" x14ac:dyDescent="0.25">
      <c r="D7">
        <f>COUNTIF(jan!$G7:$AK7,"&gt;"&amp;0)</f>
        <v>0</v>
      </c>
      <c r="E7">
        <f>COUNTIF(feb!$H9:$AL9,"&gt;"&amp;0)</f>
        <v>0</v>
      </c>
      <c r="F7" t="e">
        <f>COUNTIF(#REF!,"&gt;"&amp;0)</f>
        <v>#REF!</v>
      </c>
      <c r="G7" t="e">
        <f>COUNTIF(#REF!,"&gt;"&amp;0)</f>
        <v>#REF!</v>
      </c>
      <c r="H7" t="e">
        <f>COUNTIF(#REF!,"&gt;"&amp;0)</f>
        <v>#REF!</v>
      </c>
      <c r="I7" t="e">
        <f>COUNTIF(#REF!,"&gt;"&amp;0)</f>
        <v>#REF!</v>
      </c>
      <c r="J7" t="e">
        <f>COUNTIF(#REF!,"&gt;"&amp;0)</f>
        <v>#REF!</v>
      </c>
      <c r="K7" t="e">
        <f>COUNTIF(#REF!,"&gt;"&amp;0)</f>
        <v>#REF!</v>
      </c>
      <c r="L7" t="e">
        <f>COUNTIF(#REF!,"&gt;"&amp;0)</f>
        <v>#REF!</v>
      </c>
      <c r="M7" t="e">
        <f>COUNTIF(#REF!,"&gt;"&amp;0)</f>
        <v>#REF!</v>
      </c>
      <c r="N7" t="e">
        <f>COUNTIF(#REF!,"&gt;"&amp;0)</f>
        <v>#REF!</v>
      </c>
      <c r="O7" t="e">
        <f>COUNTIF(#REF!,"&gt;"&amp;0)</f>
        <v>#REF!</v>
      </c>
    </row>
    <row r="8" spans="3:15" x14ac:dyDescent="0.25">
      <c r="D8">
        <f>COUNTIF(jan!$G8:$AK8,"&gt;"&amp;0)</f>
        <v>0</v>
      </c>
      <c r="E8">
        <f>COUNTIF(feb!$H10:$AL10,"&gt;"&amp;0)</f>
        <v>0</v>
      </c>
      <c r="F8" t="e">
        <f>COUNTIF(#REF!,"&gt;"&amp;0)</f>
        <v>#REF!</v>
      </c>
      <c r="G8" t="e">
        <f>COUNTIF(#REF!,"&gt;"&amp;0)</f>
        <v>#REF!</v>
      </c>
      <c r="H8" t="e">
        <f>COUNTIF(#REF!,"&gt;"&amp;0)</f>
        <v>#REF!</v>
      </c>
      <c r="I8" t="e">
        <f>COUNTIF(#REF!,"&gt;"&amp;0)</f>
        <v>#REF!</v>
      </c>
      <c r="J8" t="e">
        <f>COUNTIF(#REF!,"&gt;"&amp;0)</f>
        <v>#REF!</v>
      </c>
      <c r="K8" t="e">
        <f>COUNTIF(#REF!,"&gt;"&amp;0)</f>
        <v>#REF!</v>
      </c>
      <c r="L8" t="e">
        <f>COUNTIF(#REF!,"&gt;"&amp;0)</f>
        <v>#REF!</v>
      </c>
      <c r="M8" t="e">
        <f>COUNTIF(#REF!,"&gt;"&amp;0)</f>
        <v>#REF!</v>
      </c>
      <c r="N8" t="e">
        <f>COUNTIF(#REF!,"&gt;"&amp;0)</f>
        <v>#REF!</v>
      </c>
      <c r="O8" t="e">
        <f>COUNTIF(#REF!,"&gt;"&amp;0)</f>
        <v>#REF!</v>
      </c>
    </row>
    <row r="9" spans="3:15" x14ac:dyDescent="0.25">
      <c r="D9" t="str">
        <f t="shared" ref="D9:O9" si="0">D3</f>
        <v>Jan</v>
      </c>
      <c r="E9" t="str">
        <f t="shared" si="0"/>
        <v>Feb</v>
      </c>
      <c r="F9" t="str">
        <f t="shared" si="0"/>
        <v>Mar</v>
      </c>
      <c r="G9" t="str">
        <f t="shared" si="0"/>
        <v>Apr</v>
      </c>
      <c r="H9" t="str">
        <f t="shared" si="0"/>
        <v>Maj</v>
      </c>
      <c r="I9" t="str">
        <f t="shared" si="0"/>
        <v>Jun</v>
      </c>
      <c r="J9" t="str">
        <f t="shared" si="0"/>
        <v>Jul</v>
      </c>
      <c r="K9" t="str">
        <f t="shared" si="0"/>
        <v>Aug</v>
      </c>
      <c r="L9" t="str">
        <f t="shared" si="0"/>
        <v>Sep</v>
      </c>
      <c r="M9" t="str">
        <f t="shared" si="0"/>
        <v>Okt</v>
      </c>
      <c r="N9" t="str">
        <f t="shared" si="0"/>
        <v>Nov</v>
      </c>
      <c r="O9" t="str">
        <f t="shared" si="0"/>
        <v>Dec</v>
      </c>
    </row>
    <row r="10" spans="3:15" x14ac:dyDescent="0.25">
      <c r="C10" t="s">
        <v>76</v>
      </c>
      <c r="D10">
        <f>IFERROR(SUM($D4:D4)/SUM($D7:D7),0)</f>
        <v>0</v>
      </c>
      <c r="E10">
        <f>IFERROR(SUM($D4:E4)/SUM($D7:E7),0)</f>
        <v>0</v>
      </c>
      <c r="F10">
        <f>IFERROR(SUM($D4:F4)/SUM($D7:F7),0)</f>
        <v>0</v>
      </c>
      <c r="G10">
        <f>IFERROR(SUM($D4:G4)/SUM($D7:G7),0)</f>
        <v>0</v>
      </c>
      <c r="H10">
        <f>IFERROR(SUM($D4:H4)/SUM($D7:H7),0)</f>
        <v>0</v>
      </c>
      <c r="I10">
        <f>IFERROR(SUM($D4:I4)/SUM($D7:I7),0)</f>
        <v>0</v>
      </c>
      <c r="J10">
        <f>IFERROR(SUM($D4:J4)/SUM($D7:J7),0)</f>
        <v>0</v>
      </c>
      <c r="K10">
        <f>IFERROR(SUM($D4:K4)/SUM($D7:K7),0)</f>
        <v>0</v>
      </c>
      <c r="L10">
        <f>IFERROR(SUM($D4:L4)/SUM($D7:L7),0)</f>
        <v>0</v>
      </c>
      <c r="M10">
        <f>IFERROR(SUM($D4:M4)/SUM($D7:M7),0)</f>
        <v>0</v>
      </c>
      <c r="N10">
        <f>IFERROR(SUM($D4:N4)/SUM($D7:N7),0)</f>
        <v>0</v>
      </c>
      <c r="O10">
        <f>IFERROR(SUM($D4:O4)/SUM($D7:O7),0)</f>
        <v>0</v>
      </c>
    </row>
    <row r="11" spans="3:15" x14ac:dyDescent="0.25">
      <c r="D11">
        <f>IFERROR(SUM($D5:D5)/SUM($D8:D8),0)</f>
        <v>0</v>
      </c>
      <c r="E11">
        <f>IFERROR(SUM($D5:E5)/SUM($D8:E8),0)</f>
        <v>0</v>
      </c>
      <c r="F11">
        <f>IFERROR(SUM($D5:F5)/SUM($D8:F8),0)</f>
        <v>0</v>
      </c>
      <c r="G11">
        <f>IFERROR(SUM($D5:G5)/SUM($D8:G8),0)</f>
        <v>0</v>
      </c>
      <c r="H11">
        <f>IFERROR(SUM($D5:H5)/SUM($D8:H8),0)</f>
        <v>0</v>
      </c>
      <c r="I11">
        <f>IFERROR(SUM($D5:I5)/SUM($D8:I8),0)</f>
        <v>0</v>
      </c>
      <c r="J11">
        <f>IFERROR(SUM($D5:J5)/SUM($D8:J8),0)</f>
        <v>0</v>
      </c>
      <c r="K11">
        <f>IFERROR(SUM($D5:K5)/SUM($D8:K8),0)</f>
        <v>0</v>
      </c>
      <c r="L11">
        <f>IFERROR(SUM($D5:L5)/SUM($D8:L8),0)</f>
        <v>0</v>
      </c>
      <c r="M11">
        <f>IFERROR(SUM($D5:M5)/SUM($D8:M8),0)</f>
        <v>0</v>
      </c>
      <c r="N11">
        <f>IFERROR(SUM($D5:N5)/SUM($D8:N8),0)</f>
        <v>0</v>
      </c>
      <c r="O11">
        <f>IFERROR(SUM($D5:O5)/SUM($D8:O8),0)</f>
        <v>0</v>
      </c>
    </row>
    <row r="12" spans="3:15" x14ac:dyDescent="0.25">
      <c r="D12" s="2"/>
      <c r="E12" s="2"/>
      <c r="F12" s="2"/>
      <c r="G12" s="2"/>
      <c r="H12" s="2"/>
      <c r="I12" s="2"/>
      <c r="J12" s="2"/>
      <c r="K12" s="2"/>
      <c r="L12" s="2"/>
      <c r="M12" s="2"/>
      <c r="N12" s="2"/>
      <c r="O12"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C86CF-7259-42D4-8DB1-26D73445061D}">
  <sheetPr>
    <tabColor theme="7" tint="0.39997558519241921"/>
  </sheetPr>
  <dimension ref="A1:BN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A3" sqref="A3:B3"/>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6" t="s">
        <v>121</v>
      </c>
      <c r="B1" s="96"/>
      <c r="C1" s="93"/>
      <c r="D1" s="93"/>
      <c r="E1" s="93"/>
      <c r="F1" s="93"/>
      <c r="G1" s="93"/>
      <c r="H1" s="12" t="s">
        <v>101</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4" t="str">
        <f>maj!A3</f>
        <v>AKTIVITET:</v>
      </c>
      <c r="B3" s="95"/>
      <c r="C3" s="83"/>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46">
        <f>maj!A4</f>
        <v>0</v>
      </c>
      <c r="B4" s="46">
        <f>maj!B4</f>
        <v>0</v>
      </c>
      <c r="C4" s="87">
        <f>maj!C4</f>
        <v>0</v>
      </c>
      <c r="D4" s="47">
        <f>maj!D4+G4</f>
        <v>0</v>
      </c>
      <c r="E4" s="48" t="e">
        <f>AVERAGE(H4:AL4,maj!H4:AL4,apr!H4:AL4,mar!H4:AL4,feb!H4:AL4,jan!H4:AL4)</f>
        <v>#DIV/0!</v>
      </c>
      <c r="F4" s="49" t="e">
        <f>AVERAGE(H4:AL4)</f>
        <v>#DIV/0!</v>
      </c>
      <c r="G4" s="50">
        <f>SUM(H4:AL4)</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BF4" s="9" t="s">
        <v>5</v>
      </c>
      <c r="BG4" s="6"/>
      <c r="BH4" s="9" t="s">
        <v>6</v>
      </c>
      <c r="BI4" s="6"/>
    </row>
    <row r="5" spans="1:66" ht="20.45" customHeight="1" x14ac:dyDescent="0.25">
      <c r="A5" s="46">
        <f>maj!A5</f>
        <v>0</v>
      </c>
      <c r="B5" s="46">
        <f>maj!B5</f>
        <v>0</v>
      </c>
      <c r="C5" s="87">
        <f>maj!C5</f>
        <v>0</v>
      </c>
      <c r="D5" s="47">
        <f>maj!D5+G5</f>
        <v>0</v>
      </c>
      <c r="E5" s="48" t="e">
        <f>AVERAGE(H5:AL5,maj!H5:AL5,apr!H5:AL5,mar!H5:AL5,feb!H5:AL5,jan!H5:AL5)</f>
        <v>#DIV/0!</v>
      </c>
      <c r="F5" s="49" t="e">
        <f t="shared" ref="F5:F26" si="0">AVERAGE(H5:AL5)</f>
        <v>#DIV/0!</v>
      </c>
      <c r="G5" s="50">
        <f>SUM(H5:AL5)</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BF5" s="8" t="s">
        <v>7</v>
      </c>
      <c r="BG5" s="6"/>
      <c r="BH5" s="8" t="s">
        <v>8</v>
      </c>
      <c r="BI5" s="6"/>
    </row>
    <row r="6" spans="1:66" ht="20.45" customHeight="1" x14ac:dyDescent="0.25">
      <c r="A6" s="46">
        <f>maj!A6</f>
        <v>0</v>
      </c>
      <c r="B6" s="46">
        <f>maj!B6</f>
        <v>0</v>
      </c>
      <c r="C6" s="87">
        <f>maj!C6</f>
        <v>0</v>
      </c>
      <c r="D6" s="47">
        <f>maj!D6+G6</f>
        <v>0</v>
      </c>
      <c r="E6" s="48" t="e">
        <f>AVERAGE(H6:AL6,maj!H6:AL6,apr!H6:AL6,mar!H6:AL6,feb!H6:AL6,jan!H6:AL6)</f>
        <v>#DIV/0!</v>
      </c>
      <c r="F6" s="49" t="e">
        <f t="shared" si="0"/>
        <v>#DIV/0!</v>
      </c>
      <c r="G6" s="50">
        <f>SUM(H6:AL6)</f>
        <v>0</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BF6" s="9" t="s">
        <v>9</v>
      </c>
      <c r="BG6" s="6"/>
      <c r="BH6" s="9" t="s">
        <v>0</v>
      </c>
      <c r="BI6" s="6"/>
    </row>
    <row r="7" spans="1:66" ht="20.45" customHeight="1" x14ac:dyDescent="0.25">
      <c r="A7" s="46">
        <f>maj!A7</f>
        <v>0</v>
      </c>
      <c r="B7" s="46">
        <f>maj!B7</f>
        <v>0</v>
      </c>
      <c r="C7" s="87">
        <f>maj!C7</f>
        <v>0</v>
      </c>
      <c r="D7" s="47">
        <f>maj!D7+G7</f>
        <v>0</v>
      </c>
      <c r="E7" s="48" t="e">
        <f>AVERAGE(H7:AL7,maj!H7:AL7,apr!H7:AL7,mar!H7:AL7,feb!H7:AL7,jan!H7:AL7)</f>
        <v>#DIV/0!</v>
      </c>
      <c r="F7" s="49" t="e">
        <f t="shared" si="0"/>
        <v>#DIV/0!</v>
      </c>
      <c r="G7" s="50">
        <f>SUM(H7:AL7)</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BF7" s="8" t="s">
        <v>10</v>
      </c>
      <c r="BG7" s="6"/>
      <c r="BH7" s="8" t="s">
        <v>11</v>
      </c>
      <c r="BI7" s="6"/>
    </row>
    <row r="8" spans="1:66" ht="20.45" customHeight="1" x14ac:dyDescent="0.25">
      <c r="A8" s="46">
        <f>maj!A8</f>
        <v>0</v>
      </c>
      <c r="B8" s="46">
        <f>maj!B8</f>
        <v>0</v>
      </c>
      <c r="C8" s="87">
        <f>maj!C8</f>
        <v>0</v>
      </c>
      <c r="D8" s="47">
        <f>maj!D8+G8</f>
        <v>0</v>
      </c>
      <c r="E8" s="48" t="e">
        <f>AVERAGE(H8:AL8,maj!H8:AL8,apr!H8:AL8,mar!H8:AL8,feb!H8:AL8,jan!H8:AL8)</f>
        <v>#DIV/0!</v>
      </c>
      <c r="F8" s="49" t="e">
        <f t="shared" si="0"/>
        <v>#DIV/0!</v>
      </c>
      <c r="G8" s="50">
        <f>SUM(H8:AL8)</f>
        <v>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BF8" s="8"/>
      <c r="BG8" s="6"/>
      <c r="BH8" s="8"/>
      <c r="BI8" s="6"/>
    </row>
    <row r="9" spans="1:66" ht="20.45" customHeight="1" x14ac:dyDescent="0.3">
      <c r="A9" s="94" t="str">
        <f>maj!A9</f>
        <v>AKTIVITET:</v>
      </c>
      <c r="B9" s="95">
        <f>jan!B9</f>
        <v>0</v>
      </c>
      <c r="C9" s="84"/>
      <c r="D9" s="84"/>
      <c r="E9" s="85"/>
      <c r="F9" s="85"/>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46">
        <f>maj!A10</f>
        <v>0</v>
      </c>
      <c r="B10" s="46">
        <f>maj!B10</f>
        <v>0</v>
      </c>
      <c r="C10" s="87">
        <f>maj!C10</f>
        <v>0</v>
      </c>
      <c r="D10" s="47">
        <f>maj!D10+G10</f>
        <v>0</v>
      </c>
      <c r="E10" s="48" t="e">
        <f>AVERAGE(H10:AL10,maj!H10:AL10,apr!H10:AL10,mar!H10:AL10,feb!H10:AL10,jan!H10:AL10)</f>
        <v>#DIV/0!</v>
      </c>
      <c r="F10" s="49" t="e">
        <f t="shared" si="0"/>
        <v>#DIV/0!</v>
      </c>
      <c r="G10" s="50">
        <f>SUM(H10:AL10)</f>
        <v>0</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BF10" s="9" t="s">
        <v>85</v>
      </c>
      <c r="BG10" s="6"/>
      <c r="BH10" s="9" t="s">
        <v>78</v>
      </c>
      <c r="BI10" s="6"/>
    </row>
    <row r="11" spans="1:66" ht="20.45" customHeight="1" x14ac:dyDescent="0.25">
      <c r="A11" s="46">
        <f>maj!A11</f>
        <v>0</v>
      </c>
      <c r="B11" s="46">
        <f>maj!B11</f>
        <v>0</v>
      </c>
      <c r="C11" s="87">
        <f>maj!C11</f>
        <v>0</v>
      </c>
      <c r="D11" s="47">
        <f>maj!D11+G11</f>
        <v>0</v>
      </c>
      <c r="E11" s="48" t="e">
        <f>AVERAGE(H11:AL11,maj!H11:AL11,apr!H11:AL11,mar!H11:AL11,feb!H11:AL11,jan!H11:AL11)</f>
        <v>#DIV/0!</v>
      </c>
      <c r="F11" s="49" t="e">
        <f t="shared" si="0"/>
        <v>#DIV/0!</v>
      </c>
      <c r="G11" s="50">
        <f>SUM(H11:AL11)</f>
        <v>0</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BF11" s="8" t="s">
        <v>12</v>
      </c>
      <c r="BG11" s="6"/>
      <c r="BH11" s="8" t="s">
        <v>13</v>
      </c>
      <c r="BI11" s="6"/>
    </row>
    <row r="12" spans="1:66" ht="20.45" customHeight="1" x14ac:dyDescent="0.25">
      <c r="A12" s="46">
        <f>maj!A12</f>
        <v>0</v>
      </c>
      <c r="B12" s="46">
        <f>maj!B12</f>
        <v>0</v>
      </c>
      <c r="C12" s="87">
        <f>maj!C12</f>
        <v>0</v>
      </c>
      <c r="D12" s="47">
        <f>maj!D12+G12</f>
        <v>0</v>
      </c>
      <c r="E12" s="48" t="e">
        <f>AVERAGE(H12:AL12,maj!H12:AL12,apr!H12:AL12,mar!H12:AL12,feb!H12:AL12,jan!H12:AL12)</f>
        <v>#DIV/0!</v>
      </c>
      <c r="F12" s="49" t="e">
        <f t="shared" si="0"/>
        <v>#DIV/0!</v>
      </c>
      <c r="G12" s="50">
        <f>SUM(H12:AL12)</f>
        <v>0</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BF12" s="9" t="s">
        <v>14</v>
      </c>
      <c r="BG12" s="6"/>
      <c r="BH12" s="9" t="s">
        <v>15</v>
      </c>
      <c r="BI12" s="6"/>
    </row>
    <row r="13" spans="1:66" ht="20.45" customHeight="1" x14ac:dyDescent="0.25">
      <c r="A13" s="46">
        <f>maj!A13</f>
        <v>0</v>
      </c>
      <c r="B13" s="46">
        <f>maj!B13</f>
        <v>0</v>
      </c>
      <c r="C13" s="87">
        <f>maj!C13</f>
        <v>0</v>
      </c>
      <c r="D13" s="47">
        <f>maj!D13+G13</f>
        <v>0</v>
      </c>
      <c r="E13" s="48" t="e">
        <f>AVERAGE(H13:AL13,maj!H13:AL13,apr!H13:AL13,mar!H13:AL13,feb!H13:AL13,jan!H13:AL13)</f>
        <v>#DIV/0!</v>
      </c>
      <c r="F13" s="49" t="e">
        <f t="shared" si="0"/>
        <v>#DIV/0!</v>
      </c>
      <c r="G13" s="50">
        <f>SUM(H13:AL13)</f>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BF13" s="8" t="s">
        <v>16</v>
      </c>
      <c r="BG13" s="6"/>
      <c r="BH13" s="8" t="s">
        <v>17</v>
      </c>
      <c r="BI13" s="6"/>
    </row>
    <row r="14" spans="1:66" ht="20.45" customHeight="1" x14ac:dyDescent="0.25">
      <c r="A14" s="46">
        <f>maj!A14</f>
        <v>0</v>
      </c>
      <c r="B14" s="46">
        <f>maj!B14</f>
        <v>0</v>
      </c>
      <c r="C14" s="87">
        <f>maj!C14</f>
        <v>0</v>
      </c>
      <c r="D14" s="47">
        <f>maj!D14+G14</f>
        <v>0</v>
      </c>
      <c r="E14" s="48" t="e">
        <f>AVERAGE(H14:AL14,maj!H14:AL14,apr!H14:AL14,mar!H14:AL14,feb!H14:AL14,jan!H14:AL14)</f>
        <v>#DIV/0!</v>
      </c>
      <c r="F14" s="49" t="e">
        <f t="shared" si="0"/>
        <v>#DIV/0!</v>
      </c>
      <c r="G14" s="50">
        <f>SUM(H14:AL14)</f>
        <v>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BF14" s="9" t="s">
        <v>18</v>
      </c>
      <c r="BG14" s="6"/>
      <c r="BH14" s="9" t="s">
        <v>19</v>
      </c>
      <c r="BI14" s="6"/>
    </row>
    <row r="15" spans="1:66" ht="20.45" customHeight="1" x14ac:dyDescent="0.3">
      <c r="A15" s="94" t="str">
        <f>maj!A15</f>
        <v>AKTIVITET:</v>
      </c>
      <c r="B15" s="95">
        <f>jan!B15</f>
        <v>0</v>
      </c>
      <c r="C15" s="84"/>
      <c r="D15" s="84"/>
      <c r="E15" s="85"/>
      <c r="F15" s="85"/>
      <c r="G15" s="84"/>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46">
        <f>maj!A16</f>
        <v>0</v>
      </c>
      <c r="B16" s="46">
        <f>maj!B16</f>
        <v>0</v>
      </c>
      <c r="C16" s="87">
        <f>maj!C16</f>
        <v>0</v>
      </c>
      <c r="D16" s="47">
        <f>maj!D16+G16</f>
        <v>0</v>
      </c>
      <c r="E16" s="48" t="e">
        <f>AVERAGE(H16:AL16,maj!H16:AL16,apr!H16:AL16,mar!H16:AL16,feb!H16:AL16,jan!H16:AL16)</f>
        <v>#DIV/0!</v>
      </c>
      <c r="F16" s="49" t="e">
        <f t="shared" si="0"/>
        <v>#DIV/0!</v>
      </c>
      <c r="G16" s="50">
        <f>SUM(H16:AL16)</f>
        <v>0</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BF16" s="9" t="s">
        <v>22</v>
      </c>
      <c r="BG16" s="6"/>
      <c r="BH16" s="9" t="s">
        <v>23</v>
      </c>
      <c r="BI16" s="6"/>
    </row>
    <row r="17" spans="1:61" ht="20.45" customHeight="1" x14ac:dyDescent="0.25">
      <c r="A17" s="46">
        <f>maj!A17</f>
        <v>0</v>
      </c>
      <c r="B17" s="46">
        <f>maj!B17</f>
        <v>0</v>
      </c>
      <c r="C17" s="87">
        <f>maj!C17</f>
        <v>0</v>
      </c>
      <c r="D17" s="47">
        <f>maj!D17+G17</f>
        <v>0</v>
      </c>
      <c r="E17" s="48" t="e">
        <f>AVERAGE(H17:AL17,maj!H17:AL17,apr!H17:AL17,mar!H17:AL17,feb!H17:AL17,jan!H17:AL17)</f>
        <v>#DIV/0!</v>
      </c>
      <c r="F17" s="49" t="e">
        <f t="shared" si="0"/>
        <v>#DIV/0!</v>
      </c>
      <c r="G17" s="50">
        <f>SUM(H17:AL17)</f>
        <v>0</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BF17" s="8" t="s">
        <v>24</v>
      </c>
      <c r="BG17" s="6"/>
      <c r="BH17" s="8" t="s">
        <v>25</v>
      </c>
      <c r="BI17" s="6"/>
    </row>
    <row r="18" spans="1:61" ht="20.45" customHeight="1" x14ac:dyDescent="0.25">
      <c r="A18" s="46">
        <f>maj!A18</f>
        <v>0</v>
      </c>
      <c r="B18" s="46">
        <f>maj!B18</f>
        <v>0</v>
      </c>
      <c r="C18" s="87">
        <f>maj!C18</f>
        <v>0</v>
      </c>
      <c r="D18" s="47">
        <f>maj!D18+G18</f>
        <v>0</v>
      </c>
      <c r="E18" s="48" t="e">
        <f>AVERAGE(H18:AL18,maj!H18:AL18,apr!H18:AL18,mar!H18:AL18,feb!H18:AL18,jan!H18:AL18)</f>
        <v>#DIV/0!</v>
      </c>
      <c r="F18" s="49" t="e">
        <f t="shared" si="0"/>
        <v>#DIV/0!</v>
      </c>
      <c r="G18" s="50">
        <f>SUM(H18:AL18)</f>
        <v>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BF18" s="9" t="s">
        <v>26</v>
      </c>
      <c r="BG18" s="6"/>
      <c r="BH18" s="9" t="s">
        <v>27</v>
      </c>
      <c r="BI18" s="6"/>
    </row>
    <row r="19" spans="1:61" ht="20.45" customHeight="1" x14ac:dyDescent="0.25">
      <c r="A19" s="46">
        <f>maj!A19</f>
        <v>0</v>
      </c>
      <c r="B19" s="46">
        <f>maj!B19</f>
        <v>0</v>
      </c>
      <c r="C19" s="87">
        <f>maj!C19</f>
        <v>0</v>
      </c>
      <c r="D19" s="47">
        <f>maj!D19+G19</f>
        <v>0</v>
      </c>
      <c r="E19" s="48" t="e">
        <f>AVERAGE(H19:AL19,maj!H19:AL19,apr!H19:AL19,mar!H19:AL19,feb!H19:AL19,jan!H19:AL19)</f>
        <v>#DIV/0!</v>
      </c>
      <c r="F19" s="49" t="e">
        <f t="shared" si="0"/>
        <v>#DIV/0!</v>
      </c>
      <c r="G19" s="50">
        <f>SUM(H19:AL19)</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BF19" s="8" t="s">
        <v>28</v>
      </c>
      <c r="BG19" s="6"/>
      <c r="BH19" s="8" t="s">
        <v>29</v>
      </c>
      <c r="BI19" s="6"/>
    </row>
    <row r="20" spans="1:61" ht="20.45" customHeight="1" x14ac:dyDescent="0.25">
      <c r="A20" s="46">
        <f>maj!A20</f>
        <v>0</v>
      </c>
      <c r="B20" s="46">
        <f>maj!B20</f>
        <v>0</v>
      </c>
      <c r="C20" s="87">
        <f>maj!C20</f>
        <v>0</v>
      </c>
      <c r="D20" s="47">
        <f>maj!D20+G20</f>
        <v>0</v>
      </c>
      <c r="E20" s="48" t="e">
        <f>AVERAGE(H20:AL20,maj!H20:AL20,apr!H20:AL20,mar!H20:AL20,feb!H20:AL20,jan!H20:AL20)</f>
        <v>#DIV/0!</v>
      </c>
      <c r="F20" s="49" t="e">
        <f t="shared" si="0"/>
        <v>#DIV/0!</v>
      </c>
      <c r="G20" s="50">
        <f>SUM(H20:AL20)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BF20" s="9" t="s">
        <v>86</v>
      </c>
      <c r="BG20" s="6"/>
      <c r="BH20" s="9" t="s">
        <v>79</v>
      </c>
      <c r="BI20" s="6"/>
    </row>
    <row r="21" spans="1:61" ht="20.45" customHeight="1" x14ac:dyDescent="0.3">
      <c r="A21" s="94" t="str">
        <f>maj!A21</f>
        <v>AKTIVITET:</v>
      </c>
      <c r="B21" s="95">
        <f>jan!B21</f>
        <v>0</v>
      </c>
      <c r="C21" s="84"/>
      <c r="D21" s="84"/>
      <c r="E21" s="85"/>
      <c r="F21" s="85"/>
      <c r="G21" s="84"/>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6"/>
      <c r="BF21" s="8" t="s">
        <v>87</v>
      </c>
      <c r="BG21" s="6"/>
      <c r="BH21" s="8" t="s">
        <v>80</v>
      </c>
      <c r="BI21" s="6"/>
    </row>
    <row r="22" spans="1:61" ht="20.45" customHeight="1" x14ac:dyDescent="0.25">
      <c r="A22" s="46">
        <f>maj!A22</f>
        <v>0</v>
      </c>
      <c r="B22" s="46">
        <f>maj!B22</f>
        <v>0</v>
      </c>
      <c r="C22" s="87">
        <f>maj!C22</f>
        <v>0</v>
      </c>
      <c r="D22" s="47">
        <f>maj!D22+G22</f>
        <v>0</v>
      </c>
      <c r="E22" s="48" t="e">
        <f>AVERAGE(H22:AL22,maj!H22:AL22,apr!H22:AL22,mar!H22:AL22,feb!H22:AL22,jan!H22:AL22)</f>
        <v>#DIV/0!</v>
      </c>
      <c r="F22" s="49" t="e">
        <f t="shared" si="0"/>
        <v>#DIV/0!</v>
      </c>
      <c r="G22" s="50">
        <f>SUM(H22:AL22)</f>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BF22" s="9" t="s">
        <v>88</v>
      </c>
      <c r="BG22" s="6"/>
      <c r="BH22" s="9" t="s">
        <v>81</v>
      </c>
      <c r="BI22" s="6"/>
    </row>
    <row r="23" spans="1:61" ht="20.45" customHeight="1" x14ac:dyDescent="0.25">
      <c r="A23" s="46">
        <f>maj!A23</f>
        <v>0</v>
      </c>
      <c r="B23" s="46">
        <f>maj!B23</f>
        <v>0</v>
      </c>
      <c r="C23" s="87">
        <f>maj!C23</f>
        <v>0</v>
      </c>
      <c r="D23" s="47">
        <f>maj!D23+G23</f>
        <v>0</v>
      </c>
      <c r="E23" s="48" t="e">
        <f>AVERAGE(H23:AL23,maj!H23:AL23,apr!H23:AL23,mar!H23:AL23,feb!H23:AL23,jan!H23:AL23)</f>
        <v>#DIV/0!</v>
      </c>
      <c r="F23" s="49" t="e">
        <f t="shared" si="0"/>
        <v>#DIV/0!</v>
      </c>
      <c r="G23" s="50">
        <f>SUM(H23:AL23)</f>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BF23" s="8" t="s">
        <v>89</v>
      </c>
      <c r="BG23" s="6"/>
      <c r="BH23" s="8" t="s">
        <v>82</v>
      </c>
      <c r="BI23" s="6"/>
    </row>
    <row r="24" spans="1:61" ht="20.45" customHeight="1" x14ac:dyDescent="0.25">
      <c r="A24" s="46">
        <f>maj!A24</f>
        <v>0</v>
      </c>
      <c r="B24" s="46">
        <f>maj!B24</f>
        <v>0</v>
      </c>
      <c r="C24" s="87">
        <f>maj!C24</f>
        <v>0</v>
      </c>
      <c r="D24" s="47">
        <f>maj!D24+G24</f>
        <v>0</v>
      </c>
      <c r="E24" s="48" t="e">
        <f>AVERAGE(H24:AL24,maj!H24:AL24,apr!H24:AL24,mar!H24:AL24,feb!H24:AL24,jan!H24:AL24)</f>
        <v>#DIV/0!</v>
      </c>
      <c r="F24" s="49" t="e">
        <f t="shared" si="0"/>
        <v>#DIV/0!</v>
      </c>
      <c r="G24" s="50">
        <f>SUM(H24:AL24)</f>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BF24" s="9" t="s">
        <v>90</v>
      </c>
      <c r="BG24" s="6"/>
      <c r="BH24" s="9" t="s">
        <v>83</v>
      </c>
      <c r="BI24" s="6"/>
    </row>
    <row r="25" spans="1:61" ht="20.45" customHeight="1" x14ac:dyDescent="0.25">
      <c r="A25" s="46">
        <f>maj!A25</f>
        <v>0</v>
      </c>
      <c r="B25" s="46">
        <f>maj!B25</f>
        <v>0</v>
      </c>
      <c r="C25" s="87">
        <f>maj!C25</f>
        <v>0</v>
      </c>
      <c r="D25" s="47">
        <f>maj!D25+G25</f>
        <v>0</v>
      </c>
      <c r="E25" s="48" t="e">
        <f>AVERAGE(H25:AL25,maj!H25:AL25,apr!H25:AL25,mar!H25:AL25,feb!H25:AL25,jan!H25:AL25)</f>
        <v>#DIV/0!</v>
      </c>
      <c r="F25" s="49" t="e">
        <f t="shared" si="0"/>
        <v>#DIV/0!</v>
      </c>
      <c r="G25" s="50">
        <f>SUM(H25:AL25)</f>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BF25" s="9"/>
      <c r="BG25" s="6"/>
      <c r="BH25" s="9"/>
      <c r="BI25" s="6"/>
    </row>
    <row r="26" spans="1:61" ht="20.45" customHeight="1" x14ac:dyDescent="0.25">
      <c r="A26" s="46">
        <f>maj!A26</f>
        <v>0</v>
      </c>
      <c r="B26" s="46">
        <f>maj!B26</f>
        <v>0</v>
      </c>
      <c r="C26" s="87">
        <f>maj!C26</f>
        <v>0</v>
      </c>
      <c r="D26" s="47">
        <f>maj!D26+G26</f>
        <v>0</v>
      </c>
      <c r="E26" s="48" t="e">
        <f>AVERAGE(H26:AL26,maj!H26:AL26,apr!H26:AL26,mar!H26:AL26,feb!H26:AL26,jan!H26:AL26)</f>
        <v>#DIV/0!</v>
      </c>
      <c r="F26" s="49" t="e">
        <f t="shared" si="0"/>
        <v>#DIV/0!</v>
      </c>
      <c r="G26" s="50">
        <f>SUM(H26:AL26)</f>
        <v>0</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BF26" s="8" t="s">
        <v>30</v>
      </c>
      <c r="BG26" s="6"/>
      <c r="BH26" s="8" t="s">
        <v>31</v>
      </c>
      <c r="BI26" s="6"/>
    </row>
    <row r="27" spans="1:61" x14ac:dyDescent="0.25">
      <c r="A27" s="41"/>
      <c r="B27" s="18"/>
      <c r="C27" s="18"/>
      <c r="D27" s="19"/>
      <c r="E27" s="19"/>
      <c r="F27" s="19"/>
      <c r="G27" s="1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BF27" s="9" t="s">
        <v>32</v>
      </c>
      <c r="BG27" s="6"/>
      <c r="BH27" s="9" t="s">
        <v>33</v>
      </c>
      <c r="BI27" s="6"/>
    </row>
    <row r="28" spans="1:61" x14ac:dyDescent="0.25">
      <c r="A28" s="41"/>
      <c r="B28" s="18"/>
      <c r="C28" s="18"/>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F28" s="8" t="s">
        <v>34</v>
      </c>
      <c r="BG28" s="6"/>
      <c r="BH28" s="8" t="s">
        <v>35</v>
      </c>
      <c r="BI28" s="6"/>
    </row>
    <row r="29" spans="1:61"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F29" s="9" t="s">
        <v>36</v>
      </c>
      <c r="BG29" s="6"/>
      <c r="BH29" s="9" t="s">
        <v>37</v>
      </c>
      <c r="BI29" s="6"/>
    </row>
    <row r="30" spans="1:61"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F30" s="8" t="s">
        <v>38</v>
      </c>
      <c r="BG30" s="6"/>
      <c r="BH30" s="8" t="s">
        <v>39</v>
      </c>
      <c r="BI30" s="6"/>
    </row>
    <row r="31" spans="1:61"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F31" s="9" t="s">
        <v>40</v>
      </c>
      <c r="BG31" s="6"/>
      <c r="BH31" s="9" t="s">
        <v>41</v>
      </c>
      <c r="BI31" s="6"/>
    </row>
    <row r="32" spans="1:61" x14ac:dyDescent="0.25">
      <c r="A32" s="42"/>
      <c r="B32" s="42"/>
      <c r="C32" s="42"/>
      <c r="D32" s="42"/>
      <c r="E32" s="42"/>
      <c r="F32" s="42"/>
      <c r="G32" s="4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BF32" s="8" t="s">
        <v>42</v>
      </c>
      <c r="BG32" s="6"/>
      <c r="BH32" s="8" t="s">
        <v>43</v>
      </c>
      <c r="BI32" s="6"/>
    </row>
    <row r="33" spans="1:61" x14ac:dyDescent="0.25">
      <c r="A33" s="38"/>
      <c r="B33" s="38"/>
      <c r="C33" s="39"/>
      <c r="D33" s="39"/>
      <c r="E33" s="39"/>
      <c r="F33" s="39"/>
      <c r="G33" s="40"/>
      <c r="BF33" s="9" t="s">
        <v>44</v>
      </c>
      <c r="BG33" s="6"/>
      <c r="BH33" s="9" t="s">
        <v>45</v>
      </c>
      <c r="BI33" s="6"/>
    </row>
    <row r="34" spans="1:61" x14ac:dyDescent="0.25">
      <c r="A34" s="33"/>
      <c r="B34" s="33"/>
      <c r="C34" s="17"/>
      <c r="D34" s="17"/>
      <c r="E34" s="17"/>
      <c r="F34" s="17"/>
      <c r="G34" s="34"/>
      <c r="BF34" s="8" t="s">
        <v>46</v>
      </c>
      <c r="BG34" s="6"/>
      <c r="BH34" s="8" t="s">
        <v>47</v>
      </c>
      <c r="BI34" s="6"/>
    </row>
    <row r="35" spans="1:61" x14ac:dyDescent="0.25">
      <c r="A35" s="33"/>
      <c r="B35" s="33"/>
      <c r="C35" s="17"/>
      <c r="D35" s="17"/>
      <c r="E35" s="17"/>
      <c r="F35" s="17"/>
      <c r="G35" s="34"/>
      <c r="BF35" s="9" t="s">
        <v>48</v>
      </c>
      <c r="BG35" s="6"/>
      <c r="BH35" s="9" t="s">
        <v>49</v>
      </c>
      <c r="BI35" s="6"/>
    </row>
    <row r="36" spans="1:61" x14ac:dyDescent="0.25">
      <c r="A36" s="33"/>
      <c r="B36" s="33"/>
      <c r="C36" s="17"/>
      <c r="D36" s="17"/>
      <c r="E36" s="17"/>
      <c r="F36" s="17"/>
      <c r="G36" s="34"/>
      <c r="BF36" s="8" t="s">
        <v>50</v>
      </c>
      <c r="BG36" s="6"/>
      <c r="BH36" s="8" t="s">
        <v>51</v>
      </c>
      <c r="BI36" s="6"/>
    </row>
    <row r="37" spans="1:61" x14ac:dyDescent="0.25">
      <c r="A37" s="33"/>
      <c r="B37" s="33"/>
      <c r="C37" s="17"/>
      <c r="D37" s="17"/>
      <c r="E37" s="17"/>
      <c r="F37" s="17"/>
      <c r="G37" s="34"/>
      <c r="BF37" s="9" t="s">
        <v>52</v>
      </c>
      <c r="BG37" s="6"/>
      <c r="BH37" s="9" t="s">
        <v>53</v>
      </c>
      <c r="BI37" s="6"/>
    </row>
    <row r="38" spans="1:61" x14ac:dyDescent="0.25">
      <c r="A38" s="33"/>
      <c r="B38" s="33"/>
      <c r="C38" s="17"/>
      <c r="D38" s="17"/>
      <c r="E38" s="17"/>
      <c r="F38" s="17"/>
      <c r="G38" s="34"/>
      <c r="BF38" s="8" t="s">
        <v>54</v>
      </c>
      <c r="BG38" s="6"/>
      <c r="BH38" s="8" t="s">
        <v>55</v>
      </c>
      <c r="BI38" s="6"/>
    </row>
    <row r="39" spans="1:61" x14ac:dyDescent="0.25">
      <c r="A39" s="33"/>
      <c r="B39" s="33"/>
      <c r="C39" s="17"/>
      <c r="D39" s="17"/>
      <c r="E39" s="17"/>
      <c r="F39" s="17"/>
      <c r="G39" s="34"/>
      <c r="BF39" s="9" t="s">
        <v>56</v>
      </c>
      <c r="BG39" s="6"/>
      <c r="BH39" s="9" t="s">
        <v>57</v>
      </c>
      <c r="BI39" s="6"/>
    </row>
    <row r="40" spans="1:61" x14ac:dyDescent="0.25">
      <c r="A40" s="33"/>
      <c r="B40" s="33"/>
      <c r="C40" s="17"/>
      <c r="D40" s="17"/>
      <c r="E40" s="17"/>
      <c r="F40" s="17"/>
      <c r="G40" s="34"/>
      <c r="BF40" s="8" t="s">
        <v>58</v>
      </c>
      <c r="BG40" s="6"/>
      <c r="BH40" s="8" t="s">
        <v>59</v>
      </c>
      <c r="BI40" s="6"/>
    </row>
    <row r="41" spans="1:61" x14ac:dyDescent="0.25">
      <c r="A41" s="33"/>
      <c r="B41" s="33"/>
      <c r="C41" s="17"/>
      <c r="D41" s="17"/>
      <c r="E41" s="17"/>
      <c r="F41" s="17"/>
      <c r="G41" s="34"/>
      <c r="BF41" s="6"/>
      <c r="BG41" s="6"/>
      <c r="BH41" s="9" t="s">
        <v>60</v>
      </c>
      <c r="BI41" s="6"/>
    </row>
    <row r="42" spans="1:61" x14ac:dyDescent="0.25">
      <c r="A42" s="35"/>
      <c r="B42" s="35"/>
      <c r="C42" s="36"/>
      <c r="D42" s="36"/>
      <c r="E42" s="36"/>
      <c r="F42" s="36"/>
      <c r="G42" s="37"/>
      <c r="BF42" s="6"/>
      <c r="BG42" s="6"/>
      <c r="BH42" s="8" t="s">
        <v>61</v>
      </c>
      <c r="BI42" s="6"/>
    </row>
  </sheetData>
  <sheetProtection sheet="1" selectLockedCells="1"/>
  <dataConsolidate/>
  <mergeCells count="6">
    <mergeCell ref="A21:B21"/>
    <mergeCell ref="A1:B1"/>
    <mergeCell ref="C1:G1"/>
    <mergeCell ref="A3:B3"/>
    <mergeCell ref="A9:B9"/>
    <mergeCell ref="A15:B15"/>
  </mergeCells>
  <conditionalFormatting sqref="A4:C26">
    <cfRule type="cellIs" dxfId="6" priority="1" operator="equal">
      <formula>0</formula>
    </cfRule>
  </conditionalFormatting>
  <dataValidations count="1">
    <dataValidation type="list" allowBlank="1" showInputMessage="1" showErrorMessage="1" sqref="B3" xr:uid="{0BF5CDFA-B307-4C41-AE98-5168E4ECAEA6}">
      <formula1>#REF!</formula1>
    </dataValidation>
  </dataValidations>
  <pageMargins left="0.7" right="0.7" top="0.75" bottom="0.75" header="0.3" footer="0.3"/>
  <pageSetup paperSize="9" scale="57"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9194B-D27C-46F3-A910-22A655545EA7}">
  <sheetPr>
    <tabColor theme="7" tint="0.39997558519241921"/>
  </sheetPr>
  <dimension ref="A1:BN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A3" sqref="A3:B3"/>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6" t="s">
        <v>121</v>
      </c>
      <c r="B1" s="96"/>
      <c r="C1" s="93"/>
      <c r="D1" s="93"/>
      <c r="E1" s="93"/>
      <c r="F1" s="93"/>
      <c r="G1" s="93"/>
      <c r="H1" s="12" t="s">
        <v>100</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4" t="str">
        <f>jun!A3</f>
        <v>AKTIVITET:</v>
      </c>
      <c r="B3" s="95"/>
      <c r="C3" s="83"/>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46">
        <f>jun!A4</f>
        <v>0</v>
      </c>
      <c r="B4" s="46">
        <f>jun!B4</f>
        <v>0</v>
      </c>
      <c r="C4" s="87">
        <f>jun!C4</f>
        <v>0</v>
      </c>
      <c r="D4" s="47">
        <f>jun!D4+G4</f>
        <v>0</v>
      </c>
      <c r="E4" s="48" t="e">
        <f>AVERAGE(H4:AL4,jun!H4:AL4,maj!H4:AL4,apr!H4:AL4,mar!H4:AL4,feb!H4:AL4,jan!H4:AL4)</f>
        <v>#DIV/0!</v>
      </c>
      <c r="F4" s="49" t="e">
        <f>AVERAGE(H4:AL4)</f>
        <v>#DIV/0!</v>
      </c>
      <c r="G4" s="50">
        <f>SUM(H4:AL4)</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BF4" s="9" t="s">
        <v>5</v>
      </c>
      <c r="BG4" s="6"/>
      <c r="BH4" s="9" t="s">
        <v>6</v>
      </c>
      <c r="BI4" s="6"/>
    </row>
    <row r="5" spans="1:66" ht="20.45" customHeight="1" x14ac:dyDescent="0.25">
      <c r="A5" s="46">
        <f>jun!A5</f>
        <v>0</v>
      </c>
      <c r="B5" s="46">
        <f>jun!B5</f>
        <v>0</v>
      </c>
      <c r="C5" s="87">
        <f>jun!C5</f>
        <v>0</v>
      </c>
      <c r="D5" s="47">
        <f>jun!D5+G5</f>
        <v>0</v>
      </c>
      <c r="E5" s="48" t="e">
        <f>AVERAGE(H5:AL5,jun!H5:AL5,maj!H5:AL5,apr!H5:AL5,mar!H5:AL5,feb!H5:AL5,jan!H5:AL5)</f>
        <v>#DIV/0!</v>
      </c>
      <c r="F5" s="49" t="e">
        <f t="shared" ref="F5:F26" si="0">AVERAGE(H5:AL5)</f>
        <v>#DIV/0!</v>
      </c>
      <c r="G5" s="50">
        <f>SUM(H5:AL5)</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BF5" s="8" t="s">
        <v>7</v>
      </c>
      <c r="BG5" s="6"/>
      <c r="BH5" s="8" t="s">
        <v>8</v>
      </c>
      <c r="BI5" s="6"/>
    </row>
    <row r="6" spans="1:66" ht="20.45" customHeight="1" x14ac:dyDescent="0.25">
      <c r="A6" s="46">
        <f>jun!A6</f>
        <v>0</v>
      </c>
      <c r="B6" s="46">
        <f>jun!B6</f>
        <v>0</v>
      </c>
      <c r="C6" s="87">
        <f>jun!C6</f>
        <v>0</v>
      </c>
      <c r="D6" s="47">
        <f>jun!D6+G6</f>
        <v>0</v>
      </c>
      <c r="E6" s="48" t="e">
        <f>AVERAGE(H6:AL6,jun!H6:AL6,maj!H6:AL6,apr!H6:AL6,mar!H6:AL6,feb!H6:AL6,jan!H6:AL6)</f>
        <v>#DIV/0!</v>
      </c>
      <c r="F6" s="49" t="e">
        <f t="shared" si="0"/>
        <v>#DIV/0!</v>
      </c>
      <c r="G6" s="50">
        <f>SUM(H6:AL6)</f>
        <v>0</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BF6" s="9" t="s">
        <v>9</v>
      </c>
      <c r="BG6" s="6"/>
      <c r="BH6" s="9" t="s">
        <v>0</v>
      </c>
      <c r="BI6" s="6"/>
    </row>
    <row r="7" spans="1:66" ht="20.45" customHeight="1" x14ac:dyDescent="0.25">
      <c r="A7" s="46">
        <f>jun!A7</f>
        <v>0</v>
      </c>
      <c r="B7" s="46">
        <f>jun!B7</f>
        <v>0</v>
      </c>
      <c r="C7" s="87">
        <f>jun!C7</f>
        <v>0</v>
      </c>
      <c r="D7" s="47">
        <f>jun!D7+G7</f>
        <v>0</v>
      </c>
      <c r="E7" s="48" t="e">
        <f>AVERAGE(H7:AL7,jun!H7:AL7,maj!H7:AL7,apr!H7:AL7,mar!H7:AL7,feb!H7:AL7,jan!H7:AL7)</f>
        <v>#DIV/0!</v>
      </c>
      <c r="F7" s="49" t="e">
        <f t="shared" si="0"/>
        <v>#DIV/0!</v>
      </c>
      <c r="G7" s="50">
        <f>SUM(H7:AL7)</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BF7" s="8" t="s">
        <v>10</v>
      </c>
      <c r="BG7" s="6"/>
      <c r="BH7" s="8" t="s">
        <v>11</v>
      </c>
      <c r="BI7" s="6"/>
    </row>
    <row r="8" spans="1:66" ht="20.45" customHeight="1" x14ac:dyDescent="0.25">
      <c r="A8" s="46">
        <f>jun!A8</f>
        <v>0</v>
      </c>
      <c r="B8" s="46">
        <f>jun!B8</f>
        <v>0</v>
      </c>
      <c r="C8" s="87">
        <f>jun!C8</f>
        <v>0</v>
      </c>
      <c r="D8" s="47">
        <f>jun!D8+G8</f>
        <v>0</v>
      </c>
      <c r="E8" s="48" t="e">
        <f>AVERAGE(H8:AL8,jun!H8:AL8,maj!H8:AL8,apr!H8:AL8,mar!H8:AL8,feb!H8:AL8,jan!H8:AL8)</f>
        <v>#DIV/0!</v>
      </c>
      <c r="F8" s="49" t="e">
        <f t="shared" si="0"/>
        <v>#DIV/0!</v>
      </c>
      <c r="G8" s="50">
        <f>SUM(H8:AL8)</f>
        <v>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BF8" s="8"/>
      <c r="BG8" s="6"/>
      <c r="BH8" s="8"/>
      <c r="BI8" s="6"/>
    </row>
    <row r="9" spans="1:66" ht="20.45" customHeight="1" x14ac:dyDescent="0.3">
      <c r="A9" s="94" t="str">
        <f>jun!A9</f>
        <v>AKTIVITET:</v>
      </c>
      <c r="B9" s="95">
        <f>jan!B9</f>
        <v>0</v>
      </c>
      <c r="C9" s="84"/>
      <c r="D9" s="84"/>
      <c r="E9" s="85"/>
      <c r="F9" s="85"/>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46">
        <f>jun!A10</f>
        <v>0</v>
      </c>
      <c r="B10" s="46">
        <f>jun!B10</f>
        <v>0</v>
      </c>
      <c r="C10" s="87">
        <f>jun!C10</f>
        <v>0</v>
      </c>
      <c r="D10" s="47">
        <f>jun!D10+G10</f>
        <v>0</v>
      </c>
      <c r="E10" s="48" t="e">
        <f>AVERAGE(H10:AL10,jun!H10:AL10,maj!H10:AL10,apr!H10:AL10,mar!H10:AL10,feb!H10:AL10,jan!H10:AL10)</f>
        <v>#DIV/0!</v>
      </c>
      <c r="F10" s="49" t="e">
        <f t="shared" si="0"/>
        <v>#DIV/0!</v>
      </c>
      <c r="G10" s="50">
        <f>SUM(H10:AL10)</f>
        <v>0</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BF10" s="9" t="s">
        <v>85</v>
      </c>
      <c r="BG10" s="6"/>
      <c r="BH10" s="9" t="s">
        <v>78</v>
      </c>
      <c r="BI10" s="6"/>
    </row>
    <row r="11" spans="1:66" ht="20.45" customHeight="1" x14ac:dyDescent="0.25">
      <c r="A11" s="46">
        <f>jun!A11</f>
        <v>0</v>
      </c>
      <c r="B11" s="46">
        <f>jun!B11</f>
        <v>0</v>
      </c>
      <c r="C11" s="87">
        <f>jun!C11</f>
        <v>0</v>
      </c>
      <c r="D11" s="47">
        <f>jun!D11+G11</f>
        <v>0</v>
      </c>
      <c r="E11" s="48" t="e">
        <f>AVERAGE(H11:AL11,jun!H11:AL11,maj!H11:AL11,apr!H11:AL11,mar!H11:AL11,feb!H11:AL11,jan!H11:AL11)</f>
        <v>#DIV/0!</v>
      </c>
      <c r="F11" s="49" t="e">
        <f t="shared" si="0"/>
        <v>#DIV/0!</v>
      </c>
      <c r="G11" s="50">
        <f>SUM(H11:AL11)</f>
        <v>0</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BF11" s="8" t="s">
        <v>12</v>
      </c>
      <c r="BG11" s="6"/>
      <c r="BH11" s="8" t="s">
        <v>13</v>
      </c>
      <c r="BI11" s="6"/>
    </row>
    <row r="12" spans="1:66" ht="20.45" customHeight="1" x14ac:dyDescent="0.25">
      <c r="A12" s="46">
        <f>jun!A12</f>
        <v>0</v>
      </c>
      <c r="B12" s="46">
        <f>jun!B12</f>
        <v>0</v>
      </c>
      <c r="C12" s="87">
        <f>jun!C12</f>
        <v>0</v>
      </c>
      <c r="D12" s="47">
        <f>jun!D12+G12</f>
        <v>0</v>
      </c>
      <c r="E12" s="48" t="e">
        <f>AVERAGE(H12:AL12,jun!H12:AL12,maj!H12:AL12,apr!H12:AL12,mar!H12:AL12,feb!H12:AL12,jan!H12:AL12)</f>
        <v>#DIV/0!</v>
      </c>
      <c r="F12" s="49" t="e">
        <f t="shared" si="0"/>
        <v>#DIV/0!</v>
      </c>
      <c r="G12" s="50">
        <f>SUM(H12:AL12)</f>
        <v>0</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BF12" s="9" t="s">
        <v>14</v>
      </c>
      <c r="BG12" s="6"/>
      <c r="BH12" s="9" t="s">
        <v>15</v>
      </c>
      <c r="BI12" s="6"/>
    </row>
    <row r="13" spans="1:66" ht="20.45" customHeight="1" x14ac:dyDescent="0.25">
      <c r="A13" s="46">
        <f>jun!A13</f>
        <v>0</v>
      </c>
      <c r="B13" s="46">
        <f>jun!B13</f>
        <v>0</v>
      </c>
      <c r="C13" s="87">
        <f>jun!C13</f>
        <v>0</v>
      </c>
      <c r="D13" s="47">
        <f>jun!D13+G13</f>
        <v>0</v>
      </c>
      <c r="E13" s="48" t="e">
        <f>AVERAGE(H13:AL13,jun!H13:AL13,maj!H13:AL13,apr!H13:AL13,mar!H13:AL13,feb!H13:AL13,jan!H13:AL13)</f>
        <v>#DIV/0!</v>
      </c>
      <c r="F13" s="49" t="e">
        <f t="shared" si="0"/>
        <v>#DIV/0!</v>
      </c>
      <c r="G13" s="50">
        <f>SUM(H13:AL13)</f>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BF13" s="8" t="s">
        <v>16</v>
      </c>
      <c r="BG13" s="6"/>
      <c r="BH13" s="8" t="s">
        <v>17</v>
      </c>
      <c r="BI13" s="6"/>
    </row>
    <row r="14" spans="1:66" ht="20.45" customHeight="1" x14ac:dyDescent="0.25">
      <c r="A14" s="46">
        <f>jun!A14</f>
        <v>0</v>
      </c>
      <c r="B14" s="46">
        <f>jun!B14</f>
        <v>0</v>
      </c>
      <c r="C14" s="87">
        <f>jun!C14</f>
        <v>0</v>
      </c>
      <c r="D14" s="47">
        <f>jun!D14+G14</f>
        <v>0</v>
      </c>
      <c r="E14" s="48" t="e">
        <f>AVERAGE(H14:AL14,jun!H14:AL14,maj!H14:AL14,apr!H14:AL14,mar!H14:AL14,feb!H14:AL14,jan!H14:AL14)</f>
        <v>#DIV/0!</v>
      </c>
      <c r="F14" s="49" t="e">
        <f t="shared" si="0"/>
        <v>#DIV/0!</v>
      </c>
      <c r="G14" s="50">
        <f>SUM(H14:AL14)</f>
        <v>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BF14" s="9" t="s">
        <v>18</v>
      </c>
      <c r="BG14" s="6"/>
      <c r="BH14" s="9" t="s">
        <v>19</v>
      </c>
      <c r="BI14" s="6"/>
    </row>
    <row r="15" spans="1:66" ht="20.45" customHeight="1" x14ac:dyDescent="0.3">
      <c r="A15" s="94" t="str">
        <f>jun!A15</f>
        <v>AKTIVITET:</v>
      </c>
      <c r="B15" s="95">
        <f>jan!B15</f>
        <v>0</v>
      </c>
      <c r="C15" s="84"/>
      <c r="D15" s="84"/>
      <c r="E15" s="85"/>
      <c r="F15" s="85"/>
      <c r="G15" s="84"/>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46">
        <f>jun!A16</f>
        <v>0</v>
      </c>
      <c r="B16" s="46">
        <f>jun!B16</f>
        <v>0</v>
      </c>
      <c r="C16" s="87">
        <f>jun!C16</f>
        <v>0</v>
      </c>
      <c r="D16" s="47">
        <f>jun!D16+G16</f>
        <v>0</v>
      </c>
      <c r="E16" s="48" t="e">
        <f>AVERAGE(H16:AL16,jun!H16:AL16,maj!H16:AL16,apr!H16:AL16,mar!H16:AL16,feb!H16:AL16,jan!H16:AL16)</f>
        <v>#DIV/0!</v>
      </c>
      <c r="F16" s="49" t="e">
        <f t="shared" si="0"/>
        <v>#DIV/0!</v>
      </c>
      <c r="G16" s="50">
        <f>SUM(H16:AL16)</f>
        <v>0</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BF16" s="9" t="s">
        <v>22</v>
      </c>
      <c r="BG16" s="6"/>
      <c r="BH16" s="9" t="s">
        <v>23</v>
      </c>
      <c r="BI16" s="6"/>
    </row>
    <row r="17" spans="1:61" ht="20.45" customHeight="1" x14ac:dyDescent="0.25">
      <c r="A17" s="46">
        <f>jun!A17</f>
        <v>0</v>
      </c>
      <c r="B17" s="46">
        <f>jun!B17</f>
        <v>0</v>
      </c>
      <c r="C17" s="87">
        <f>jun!C17</f>
        <v>0</v>
      </c>
      <c r="D17" s="47">
        <f>jun!D17+G17</f>
        <v>0</v>
      </c>
      <c r="E17" s="48" t="e">
        <f>AVERAGE(H17:AL17,jun!H17:AL17,maj!H17:AL17,apr!H17:AL17,mar!H17:AL17,feb!H17:AL17,jan!H17:AL17)</f>
        <v>#DIV/0!</v>
      </c>
      <c r="F17" s="49" t="e">
        <f t="shared" si="0"/>
        <v>#DIV/0!</v>
      </c>
      <c r="G17" s="50">
        <f>SUM(H17:AL17)</f>
        <v>0</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BF17" s="8" t="s">
        <v>24</v>
      </c>
      <c r="BG17" s="6"/>
      <c r="BH17" s="8" t="s">
        <v>25</v>
      </c>
      <c r="BI17" s="6"/>
    </row>
    <row r="18" spans="1:61" ht="20.45" customHeight="1" x14ac:dyDescent="0.25">
      <c r="A18" s="46">
        <f>jun!A18</f>
        <v>0</v>
      </c>
      <c r="B18" s="46">
        <f>jun!B18</f>
        <v>0</v>
      </c>
      <c r="C18" s="87">
        <f>jun!C18</f>
        <v>0</v>
      </c>
      <c r="D18" s="47">
        <f>jun!D18+G18</f>
        <v>0</v>
      </c>
      <c r="E18" s="48" t="e">
        <f>AVERAGE(H18:AL18,jun!H18:AL18,maj!H18:AL18,apr!H18:AL18,mar!H18:AL18,feb!H18:AL18,jan!H18:AL18)</f>
        <v>#DIV/0!</v>
      </c>
      <c r="F18" s="49" t="e">
        <f t="shared" si="0"/>
        <v>#DIV/0!</v>
      </c>
      <c r="G18" s="50">
        <f>SUM(H18:AL18)</f>
        <v>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BF18" s="9" t="s">
        <v>26</v>
      </c>
      <c r="BG18" s="6"/>
      <c r="BH18" s="9" t="s">
        <v>27</v>
      </c>
      <c r="BI18" s="6"/>
    </row>
    <row r="19" spans="1:61" ht="20.45" customHeight="1" x14ac:dyDescent="0.25">
      <c r="A19" s="46">
        <f>jun!A19</f>
        <v>0</v>
      </c>
      <c r="B19" s="46">
        <f>jun!B19</f>
        <v>0</v>
      </c>
      <c r="C19" s="87">
        <f>jun!C19</f>
        <v>0</v>
      </c>
      <c r="D19" s="47">
        <f>jun!D19+G19</f>
        <v>0</v>
      </c>
      <c r="E19" s="48" t="e">
        <f>AVERAGE(H19:AL19,jun!H19:AL19,maj!H19:AL19,apr!H19:AL19,mar!H19:AL19,feb!H19:AL19,jan!H19:AL19)</f>
        <v>#DIV/0!</v>
      </c>
      <c r="F19" s="49" t="e">
        <f t="shared" si="0"/>
        <v>#DIV/0!</v>
      </c>
      <c r="G19" s="50">
        <f>SUM(H19:AL19)</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BF19" s="8" t="s">
        <v>28</v>
      </c>
      <c r="BG19" s="6"/>
      <c r="BH19" s="8" t="s">
        <v>29</v>
      </c>
      <c r="BI19" s="6"/>
    </row>
    <row r="20" spans="1:61" ht="20.45" customHeight="1" x14ac:dyDescent="0.25">
      <c r="A20" s="46">
        <f>jun!A20</f>
        <v>0</v>
      </c>
      <c r="B20" s="46">
        <f>jun!B20</f>
        <v>0</v>
      </c>
      <c r="C20" s="87">
        <f>jun!C20</f>
        <v>0</v>
      </c>
      <c r="D20" s="47">
        <f>jun!D20+G20</f>
        <v>0</v>
      </c>
      <c r="E20" s="48" t="e">
        <f>AVERAGE(H20:AL20,jun!H20:AL20,maj!H20:AL20,apr!H20:AL20,mar!H20:AL20,feb!H20:AL20,jan!H20:AL20)</f>
        <v>#DIV/0!</v>
      </c>
      <c r="F20" s="49" t="e">
        <f t="shared" si="0"/>
        <v>#DIV/0!</v>
      </c>
      <c r="G20" s="50">
        <f>SUM(H20:AL20)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BF20" s="9" t="s">
        <v>86</v>
      </c>
      <c r="BG20" s="6"/>
      <c r="BH20" s="9" t="s">
        <v>79</v>
      </c>
      <c r="BI20" s="6"/>
    </row>
    <row r="21" spans="1:61" ht="20.45" customHeight="1" x14ac:dyDescent="0.3">
      <c r="A21" s="94" t="str">
        <f>jun!A21</f>
        <v>AKTIVITET:</v>
      </c>
      <c r="B21" s="95">
        <f>jan!B21</f>
        <v>0</v>
      </c>
      <c r="C21" s="84"/>
      <c r="D21" s="84"/>
      <c r="E21" s="85"/>
      <c r="F21" s="85"/>
      <c r="G21" s="84"/>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6"/>
      <c r="BF21" s="8" t="s">
        <v>87</v>
      </c>
      <c r="BG21" s="6"/>
      <c r="BH21" s="8" t="s">
        <v>80</v>
      </c>
      <c r="BI21" s="6"/>
    </row>
    <row r="22" spans="1:61" ht="20.45" customHeight="1" x14ac:dyDescent="0.25">
      <c r="A22" s="46">
        <f>jun!A22</f>
        <v>0</v>
      </c>
      <c r="B22" s="46">
        <f>jun!B22</f>
        <v>0</v>
      </c>
      <c r="C22" s="87">
        <f>jun!C22</f>
        <v>0</v>
      </c>
      <c r="D22" s="47">
        <f>jun!D22+G22</f>
        <v>0</v>
      </c>
      <c r="E22" s="48" t="e">
        <f>AVERAGE(H22:AL22,jun!H22:AL22,maj!H22:AL22,apr!H22:AL22,mar!H22:AL22,feb!H22:AL22,jan!H22:AL22)</f>
        <v>#DIV/0!</v>
      </c>
      <c r="F22" s="49" t="e">
        <f t="shared" si="0"/>
        <v>#DIV/0!</v>
      </c>
      <c r="G22" s="50">
        <f>SUM(H22:AL22)</f>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BF22" s="9" t="s">
        <v>88</v>
      </c>
      <c r="BG22" s="6"/>
      <c r="BH22" s="9" t="s">
        <v>81</v>
      </c>
      <c r="BI22" s="6"/>
    </row>
    <row r="23" spans="1:61" ht="20.45" customHeight="1" x14ac:dyDescent="0.25">
      <c r="A23" s="46">
        <f>jun!A23</f>
        <v>0</v>
      </c>
      <c r="B23" s="46">
        <f>jun!B23</f>
        <v>0</v>
      </c>
      <c r="C23" s="87">
        <f>jun!C23</f>
        <v>0</v>
      </c>
      <c r="D23" s="47">
        <f>jun!D23+G23</f>
        <v>0</v>
      </c>
      <c r="E23" s="48" t="e">
        <f>AVERAGE(H23:AL23,jun!H23:AL23,maj!H23:AL23,apr!H23:AL23,mar!H23:AL23,feb!H23:AL23,jan!H23:AL23)</f>
        <v>#DIV/0!</v>
      </c>
      <c r="F23" s="49" t="e">
        <f t="shared" si="0"/>
        <v>#DIV/0!</v>
      </c>
      <c r="G23" s="50">
        <f>SUM(H23:AL23)</f>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BF23" s="8" t="s">
        <v>89</v>
      </c>
      <c r="BG23" s="6"/>
      <c r="BH23" s="8" t="s">
        <v>82</v>
      </c>
      <c r="BI23" s="6"/>
    </row>
    <row r="24" spans="1:61" ht="20.45" customHeight="1" x14ac:dyDescent="0.25">
      <c r="A24" s="46">
        <f>jun!A24</f>
        <v>0</v>
      </c>
      <c r="B24" s="46">
        <f>jun!B24</f>
        <v>0</v>
      </c>
      <c r="C24" s="87">
        <f>jun!C24</f>
        <v>0</v>
      </c>
      <c r="D24" s="47">
        <f>jun!D24+G24</f>
        <v>0</v>
      </c>
      <c r="E24" s="48" t="e">
        <f>AVERAGE(H24:AL24,jun!H24:AL24,maj!H24:AL24,apr!H24:AL24,mar!H24:AL24,feb!H24:AL24,jan!H24:AL24)</f>
        <v>#DIV/0!</v>
      </c>
      <c r="F24" s="49" t="e">
        <f t="shared" si="0"/>
        <v>#DIV/0!</v>
      </c>
      <c r="G24" s="50">
        <f>SUM(H24:AL24)</f>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BF24" s="9" t="s">
        <v>90</v>
      </c>
      <c r="BG24" s="6"/>
      <c r="BH24" s="9" t="s">
        <v>83</v>
      </c>
      <c r="BI24" s="6"/>
    </row>
    <row r="25" spans="1:61" ht="20.45" customHeight="1" x14ac:dyDescent="0.25">
      <c r="A25" s="46">
        <f>jun!A25</f>
        <v>0</v>
      </c>
      <c r="B25" s="46">
        <f>jun!B25</f>
        <v>0</v>
      </c>
      <c r="C25" s="87">
        <f>jun!C25</f>
        <v>0</v>
      </c>
      <c r="D25" s="47">
        <f>jun!D25+G25</f>
        <v>0</v>
      </c>
      <c r="E25" s="48" t="e">
        <f>AVERAGE(H25:AL25,jun!H25:AL25,maj!H25:AL25,apr!H25:AL25,mar!H25:AL25,feb!H25:AL25,jan!H25:AL25)</f>
        <v>#DIV/0!</v>
      </c>
      <c r="F25" s="49" t="e">
        <f t="shared" si="0"/>
        <v>#DIV/0!</v>
      </c>
      <c r="G25" s="50">
        <f>SUM(H25:AL25)</f>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BF25" s="9"/>
      <c r="BG25" s="6"/>
      <c r="BH25" s="9"/>
      <c r="BI25" s="6"/>
    </row>
    <row r="26" spans="1:61" ht="20.45" customHeight="1" x14ac:dyDescent="0.25">
      <c r="A26" s="46">
        <f>jun!A26</f>
        <v>0</v>
      </c>
      <c r="B26" s="46">
        <f>jun!B26</f>
        <v>0</v>
      </c>
      <c r="C26" s="87">
        <f>jun!C26</f>
        <v>0</v>
      </c>
      <c r="D26" s="47">
        <f>jun!D26+G26</f>
        <v>0</v>
      </c>
      <c r="E26" s="48" t="e">
        <f>AVERAGE(H26:AL26,jun!H26:AL26,maj!H26:AL26,apr!H26:AL26,mar!H26:AL26,feb!H26:AL26,jan!H26:AL26)</f>
        <v>#DIV/0!</v>
      </c>
      <c r="F26" s="49" t="e">
        <f t="shared" si="0"/>
        <v>#DIV/0!</v>
      </c>
      <c r="G26" s="50">
        <f>SUM(H26:AL26)</f>
        <v>0</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BF26" s="8" t="s">
        <v>30</v>
      </c>
      <c r="BG26" s="6"/>
      <c r="BH26" s="8" t="s">
        <v>31</v>
      </c>
      <c r="BI26" s="6"/>
    </row>
    <row r="27" spans="1:61" x14ac:dyDescent="0.25">
      <c r="A27" s="41"/>
      <c r="B27" s="18"/>
      <c r="C27" s="18"/>
      <c r="D27" s="19"/>
      <c r="E27" s="19"/>
      <c r="F27" s="19"/>
      <c r="G27" s="1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BF27" s="9" t="s">
        <v>32</v>
      </c>
      <c r="BG27" s="6"/>
      <c r="BH27" s="9" t="s">
        <v>33</v>
      </c>
      <c r="BI27" s="6"/>
    </row>
    <row r="28" spans="1:61" x14ac:dyDescent="0.25">
      <c r="A28" s="41"/>
      <c r="B28" s="18"/>
      <c r="C28" s="18"/>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F28" s="8" t="s">
        <v>34</v>
      </c>
      <c r="BG28" s="6"/>
      <c r="BH28" s="8" t="s">
        <v>35</v>
      </c>
      <c r="BI28" s="6"/>
    </row>
    <row r="29" spans="1:61"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F29" s="9" t="s">
        <v>36</v>
      </c>
      <c r="BG29" s="6"/>
      <c r="BH29" s="9" t="s">
        <v>37</v>
      </c>
      <c r="BI29" s="6"/>
    </row>
    <row r="30" spans="1:61"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F30" s="8" t="s">
        <v>38</v>
      </c>
      <c r="BG30" s="6"/>
      <c r="BH30" s="8" t="s">
        <v>39</v>
      </c>
      <c r="BI30" s="6"/>
    </row>
    <row r="31" spans="1:61"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F31" s="9" t="s">
        <v>40</v>
      </c>
      <c r="BG31" s="6"/>
      <c r="BH31" s="9" t="s">
        <v>41</v>
      </c>
      <c r="BI31" s="6"/>
    </row>
    <row r="32" spans="1:61" x14ac:dyDescent="0.25">
      <c r="A32" s="42"/>
      <c r="B32" s="42"/>
      <c r="C32" s="42"/>
      <c r="D32" s="42"/>
      <c r="E32" s="42"/>
      <c r="F32" s="42"/>
      <c r="G32" s="4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BF32" s="8" t="s">
        <v>42</v>
      </c>
      <c r="BG32" s="6"/>
      <c r="BH32" s="8" t="s">
        <v>43</v>
      </c>
      <c r="BI32" s="6"/>
    </row>
    <row r="33" spans="1:61" x14ac:dyDescent="0.25">
      <c r="A33" s="38"/>
      <c r="B33" s="38"/>
      <c r="C33" s="39"/>
      <c r="D33" s="39"/>
      <c r="E33" s="39"/>
      <c r="F33" s="39"/>
      <c r="G33" s="40"/>
      <c r="BF33" s="9" t="s">
        <v>44</v>
      </c>
      <c r="BG33" s="6"/>
      <c r="BH33" s="9" t="s">
        <v>45</v>
      </c>
      <c r="BI33" s="6"/>
    </row>
    <row r="34" spans="1:61" x14ac:dyDescent="0.25">
      <c r="A34" s="33"/>
      <c r="B34" s="33"/>
      <c r="C34" s="17"/>
      <c r="D34" s="17"/>
      <c r="E34" s="17"/>
      <c r="F34" s="17"/>
      <c r="G34" s="34"/>
      <c r="BF34" s="8" t="s">
        <v>46</v>
      </c>
      <c r="BG34" s="6"/>
      <c r="BH34" s="8" t="s">
        <v>47</v>
      </c>
      <c r="BI34" s="6"/>
    </row>
    <row r="35" spans="1:61" x14ac:dyDescent="0.25">
      <c r="A35" s="33"/>
      <c r="B35" s="33"/>
      <c r="C35" s="17"/>
      <c r="D35" s="17"/>
      <c r="E35" s="17"/>
      <c r="F35" s="17"/>
      <c r="G35" s="34"/>
      <c r="BF35" s="9" t="s">
        <v>48</v>
      </c>
      <c r="BG35" s="6"/>
      <c r="BH35" s="9" t="s">
        <v>49</v>
      </c>
      <c r="BI35" s="6"/>
    </row>
    <row r="36" spans="1:61" x14ac:dyDescent="0.25">
      <c r="A36" s="33"/>
      <c r="B36" s="33"/>
      <c r="C36" s="17"/>
      <c r="D36" s="17"/>
      <c r="E36" s="17"/>
      <c r="F36" s="17"/>
      <c r="G36" s="34"/>
      <c r="BF36" s="8" t="s">
        <v>50</v>
      </c>
      <c r="BG36" s="6"/>
      <c r="BH36" s="8" t="s">
        <v>51</v>
      </c>
      <c r="BI36" s="6"/>
    </row>
    <row r="37" spans="1:61" x14ac:dyDescent="0.25">
      <c r="A37" s="33"/>
      <c r="B37" s="33"/>
      <c r="C37" s="17"/>
      <c r="D37" s="17"/>
      <c r="E37" s="17"/>
      <c r="F37" s="17"/>
      <c r="G37" s="34"/>
      <c r="BF37" s="9" t="s">
        <v>52</v>
      </c>
      <c r="BG37" s="6"/>
      <c r="BH37" s="9" t="s">
        <v>53</v>
      </c>
      <c r="BI37" s="6"/>
    </row>
    <row r="38" spans="1:61" x14ac:dyDescent="0.25">
      <c r="A38" s="33"/>
      <c r="B38" s="33"/>
      <c r="C38" s="17"/>
      <c r="D38" s="17"/>
      <c r="E38" s="17"/>
      <c r="F38" s="17"/>
      <c r="G38" s="34"/>
      <c r="BF38" s="8" t="s">
        <v>54</v>
      </c>
      <c r="BG38" s="6"/>
      <c r="BH38" s="8" t="s">
        <v>55</v>
      </c>
      <c r="BI38" s="6"/>
    </row>
    <row r="39" spans="1:61" x14ac:dyDescent="0.25">
      <c r="A39" s="33"/>
      <c r="B39" s="33"/>
      <c r="C39" s="17"/>
      <c r="D39" s="17"/>
      <c r="E39" s="17"/>
      <c r="F39" s="17"/>
      <c r="G39" s="34"/>
      <c r="BF39" s="9" t="s">
        <v>56</v>
      </c>
      <c r="BG39" s="6"/>
      <c r="BH39" s="9" t="s">
        <v>57</v>
      </c>
      <c r="BI39" s="6"/>
    </row>
    <row r="40" spans="1:61" x14ac:dyDescent="0.25">
      <c r="A40" s="33"/>
      <c r="B40" s="33"/>
      <c r="C40" s="17"/>
      <c r="D40" s="17"/>
      <c r="E40" s="17"/>
      <c r="F40" s="17"/>
      <c r="G40" s="34"/>
      <c r="BF40" s="8" t="s">
        <v>58</v>
      </c>
      <c r="BG40" s="6"/>
      <c r="BH40" s="8" t="s">
        <v>59</v>
      </c>
      <c r="BI40" s="6"/>
    </row>
    <row r="41" spans="1:61" x14ac:dyDescent="0.25">
      <c r="A41" s="33"/>
      <c r="B41" s="33"/>
      <c r="C41" s="17"/>
      <c r="D41" s="17"/>
      <c r="E41" s="17"/>
      <c r="F41" s="17"/>
      <c r="G41" s="34"/>
      <c r="BF41" s="6"/>
      <c r="BG41" s="6"/>
      <c r="BH41" s="9" t="s">
        <v>60</v>
      </c>
      <c r="BI41" s="6"/>
    </row>
    <row r="42" spans="1:61" x14ac:dyDescent="0.25">
      <c r="A42" s="35"/>
      <c r="B42" s="35"/>
      <c r="C42" s="36"/>
      <c r="D42" s="36"/>
      <c r="E42" s="36"/>
      <c r="F42" s="36"/>
      <c r="G42" s="37"/>
      <c r="BF42" s="6"/>
      <c r="BG42" s="6"/>
      <c r="BH42" s="8" t="s">
        <v>61</v>
      </c>
      <c r="BI42" s="6"/>
    </row>
  </sheetData>
  <sheetProtection sheet="1" selectLockedCells="1"/>
  <dataConsolidate/>
  <mergeCells count="6">
    <mergeCell ref="A21:B21"/>
    <mergeCell ref="A1:B1"/>
    <mergeCell ref="C1:G1"/>
    <mergeCell ref="A3:B3"/>
    <mergeCell ref="A9:B9"/>
    <mergeCell ref="A15:B15"/>
  </mergeCells>
  <conditionalFormatting sqref="A4:C26">
    <cfRule type="cellIs" dxfId="5" priority="1" operator="equal">
      <formula>0</formula>
    </cfRule>
  </conditionalFormatting>
  <dataValidations disablePrompts="1" count="1">
    <dataValidation type="list" allowBlank="1" showInputMessage="1" showErrorMessage="1" sqref="B3" xr:uid="{7DB20BBA-AC4D-4FEC-BC52-8A062E7A2B6A}">
      <formula1>#REF!</formula1>
    </dataValidation>
  </dataValidations>
  <pageMargins left="0.7" right="0.7" top="0.75" bottom="0.75" header="0.3" footer="0.3"/>
  <pageSetup paperSize="9" scale="57" orientation="landscape"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A4F89-7CA0-42F5-BA50-C8C0B89F78ED}">
  <sheetPr>
    <tabColor theme="7" tint="0.39997558519241921"/>
  </sheetPr>
  <dimension ref="A1:BN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A3" sqref="A3:B3"/>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6" t="s">
        <v>121</v>
      </c>
      <c r="B1" s="96"/>
      <c r="C1" s="93"/>
      <c r="D1" s="93"/>
      <c r="E1" s="93"/>
      <c r="F1" s="93"/>
      <c r="G1" s="93"/>
      <c r="H1" s="12" t="s">
        <v>127</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4" t="str">
        <f>jul!A3</f>
        <v>AKTIVITET:</v>
      </c>
      <c r="B3" s="95"/>
      <c r="C3" s="84"/>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46">
        <f>jul!A4</f>
        <v>0</v>
      </c>
      <c r="B4" s="46">
        <f>jul!B4</f>
        <v>0</v>
      </c>
      <c r="C4" s="87">
        <f>jul!C4</f>
        <v>0</v>
      </c>
      <c r="D4" s="47">
        <f>jul!D4+G4</f>
        <v>0</v>
      </c>
      <c r="E4" s="48" t="e">
        <f>AVERAGE(H4:AL4,jul!H4:AL4,jun!H4:AL4,maj!H4:AL4,apr!H4:AL4,mar!H4:AL4,feb!H4:AL4,jan!H4:AL4)</f>
        <v>#DIV/0!</v>
      </c>
      <c r="F4" s="49" t="e">
        <f>AVERAGE(H4:AL4)</f>
        <v>#DIV/0!</v>
      </c>
      <c r="G4" s="50">
        <f>SUM(H4:AL4)</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BF4" s="9" t="s">
        <v>5</v>
      </c>
      <c r="BG4" s="6"/>
      <c r="BH4" s="9" t="s">
        <v>6</v>
      </c>
      <c r="BI4" s="6"/>
    </row>
    <row r="5" spans="1:66" ht="20.45" customHeight="1" x14ac:dyDescent="0.25">
      <c r="A5" s="46">
        <f>jul!A5</f>
        <v>0</v>
      </c>
      <c r="B5" s="46">
        <f>jul!B5</f>
        <v>0</v>
      </c>
      <c r="C5" s="87">
        <f>jul!C5</f>
        <v>0</v>
      </c>
      <c r="D5" s="47">
        <f>jul!D5+G5</f>
        <v>0</v>
      </c>
      <c r="E5" s="48" t="e">
        <f>AVERAGE(H5:AL5,jul!H5:AL5,jun!H5:AL5,maj!H5:AL5,apr!H5:AL5,mar!H5:AL5,feb!H5:AL5,jan!H5:AL5)</f>
        <v>#DIV/0!</v>
      </c>
      <c r="F5" s="49" t="e">
        <f t="shared" ref="F5:F26" si="0">AVERAGE(H5:AL5)</f>
        <v>#DIV/0!</v>
      </c>
      <c r="G5" s="50">
        <f>SUM(H5:AL5)</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BF5" s="8" t="s">
        <v>7</v>
      </c>
      <c r="BG5" s="6"/>
      <c r="BH5" s="8" t="s">
        <v>8</v>
      </c>
      <c r="BI5" s="6"/>
    </row>
    <row r="6" spans="1:66" ht="20.45" customHeight="1" x14ac:dyDescent="0.25">
      <c r="A6" s="46">
        <f>jul!A6</f>
        <v>0</v>
      </c>
      <c r="B6" s="46">
        <f>jul!B6</f>
        <v>0</v>
      </c>
      <c r="C6" s="87">
        <f>jul!C6</f>
        <v>0</v>
      </c>
      <c r="D6" s="47">
        <f>jul!D6+G6</f>
        <v>0</v>
      </c>
      <c r="E6" s="48" t="e">
        <f>AVERAGE(H6:AL6,jul!H6:AL6,jun!H6:AL6,maj!H6:AL6,apr!H6:AL6,mar!H6:AL6,feb!H6:AL6,jan!H6:AL6)</f>
        <v>#DIV/0!</v>
      </c>
      <c r="F6" s="49" t="e">
        <f t="shared" si="0"/>
        <v>#DIV/0!</v>
      </c>
      <c r="G6" s="50">
        <f>SUM(H6:AL6)</f>
        <v>0</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BF6" s="9" t="s">
        <v>9</v>
      </c>
      <c r="BG6" s="6"/>
      <c r="BH6" s="9" t="s">
        <v>0</v>
      </c>
      <c r="BI6" s="6"/>
    </row>
    <row r="7" spans="1:66" ht="20.45" customHeight="1" x14ac:dyDescent="0.25">
      <c r="A7" s="46">
        <f>jul!A7</f>
        <v>0</v>
      </c>
      <c r="B7" s="46">
        <f>jul!B7</f>
        <v>0</v>
      </c>
      <c r="C7" s="87">
        <f>jul!C7</f>
        <v>0</v>
      </c>
      <c r="D7" s="47">
        <f>jul!D7+G7</f>
        <v>0</v>
      </c>
      <c r="E7" s="48" t="e">
        <f>AVERAGE(H7:AL7,jul!H7:AL7,jun!H7:AL7,maj!H7:AL7,apr!H7:AL7,mar!H7:AL7,feb!H7:AL7,jan!H7:AL7)</f>
        <v>#DIV/0!</v>
      </c>
      <c r="F7" s="49" t="e">
        <f t="shared" si="0"/>
        <v>#DIV/0!</v>
      </c>
      <c r="G7" s="50">
        <f>SUM(H7:AL7)</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BF7" s="8" t="s">
        <v>10</v>
      </c>
      <c r="BG7" s="6"/>
      <c r="BH7" s="8" t="s">
        <v>11</v>
      </c>
      <c r="BI7" s="6"/>
    </row>
    <row r="8" spans="1:66" ht="20.45" customHeight="1" x14ac:dyDescent="0.25">
      <c r="A8" s="46">
        <f>jul!A8</f>
        <v>0</v>
      </c>
      <c r="B8" s="46">
        <f>jul!B8</f>
        <v>0</v>
      </c>
      <c r="C8" s="87">
        <f>jul!C8</f>
        <v>0</v>
      </c>
      <c r="D8" s="47">
        <f>jul!D8+G8</f>
        <v>0</v>
      </c>
      <c r="E8" s="48" t="e">
        <f>AVERAGE(H8:AL8,jul!H8:AL8,jun!H8:AL8,maj!H8:AL8,apr!H8:AL8,mar!H8:AL8,feb!H8:AL8,jan!H8:AL8)</f>
        <v>#DIV/0!</v>
      </c>
      <c r="F8" s="49" t="e">
        <f t="shared" si="0"/>
        <v>#DIV/0!</v>
      </c>
      <c r="G8" s="50">
        <f>SUM(H8:AL8)</f>
        <v>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BF8" s="8"/>
      <c r="BG8" s="6"/>
      <c r="BH8" s="8"/>
      <c r="BI8" s="6"/>
    </row>
    <row r="9" spans="1:66" ht="20.45" customHeight="1" x14ac:dyDescent="0.3">
      <c r="A9" s="94" t="str">
        <f>jul!A9</f>
        <v>AKTIVITET:</v>
      </c>
      <c r="B9" s="95">
        <f>jan!B9</f>
        <v>0</v>
      </c>
      <c r="C9" s="84"/>
      <c r="D9" s="84"/>
      <c r="E9" s="85"/>
      <c r="F9" s="85"/>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46">
        <f>jul!A10</f>
        <v>0</v>
      </c>
      <c r="B10" s="46">
        <f>jul!B10</f>
        <v>0</v>
      </c>
      <c r="C10" s="87">
        <f>jul!C10</f>
        <v>0</v>
      </c>
      <c r="D10" s="47">
        <f>jul!D10+G10</f>
        <v>0</v>
      </c>
      <c r="E10" s="48" t="e">
        <f>AVERAGE(H10:AL10,jul!H10:AL10,jun!H10:AL10,maj!H10:AL10,apr!H10:AL10,mar!H10:AL10,feb!H10:AL10,jan!H10:AL10)</f>
        <v>#DIV/0!</v>
      </c>
      <c r="F10" s="49" t="e">
        <f t="shared" si="0"/>
        <v>#DIV/0!</v>
      </c>
      <c r="G10" s="50">
        <f>SUM(H10:AL10)</f>
        <v>0</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BF10" s="9" t="s">
        <v>85</v>
      </c>
      <c r="BG10" s="6"/>
      <c r="BH10" s="9" t="s">
        <v>78</v>
      </c>
      <c r="BI10" s="6"/>
    </row>
    <row r="11" spans="1:66" ht="20.45" customHeight="1" x14ac:dyDescent="0.25">
      <c r="A11" s="46">
        <f>jul!A11</f>
        <v>0</v>
      </c>
      <c r="B11" s="46">
        <f>jul!B11</f>
        <v>0</v>
      </c>
      <c r="C11" s="87">
        <f>jul!C11</f>
        <v>0</v>
      </c>
      <c r="D11" s="47">
        <f>jul!D11+G11</f>
        <v>0</v>
      </c>
      <c r="E11" s="48" t="e">
        <f>AVERAGE(H11:AL11,jul!H11:AL11,jun!H11:AL11,maj!H11:AL11,apr!H11:AL11,mar!H11:AL11,feb!H11:AL11,jan!H11:AL11)</f>
        <v>#DIV/0!</v>
      </c>
      <c r="F11" s="49" t="e">
        <f t="shared" si="0"/>
        <v>#DIV/0!</v>
      </c>
      <c r="G11" s="50">
        <f>SUM(H11:AL11)</f>
        <v>0</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BF11" s="8" t="s">
        <v>12</v>
      </c>
      <c r="BG11" s="6"/>
      <c r="BH11" s="8" t="s">
        <v>13</v>
      </c>
      <c r="BI11" s="6"/>
    </row>
    <row r="12" spans="1:66" ht="20.45" customHeight="1" x14ac:dyDescent="0.25">
      <c r="A12" s="46">
        <f>jul!A12</f>
        <v>0</v>
      </c>
      <c r="B12" s="46">
        <f>jul!B12</f>
        <v>0</v>
      </c>
      <c r="C12" s="87">
        <f>jul!C12</f>
        <v>0</v>
      </c>
      <c r="D12" s="47">
        <f>jul!D12+G12</f>
        <v>0</v>
      </c>
      <c r="E12" s="48" t="e">
        <f>AVERAGE(H12:AL12,jul!H12:AL12,jun!H12:AL12,maj!H12:AL12,apr!H12:AL12,mar!H12:AL12,feb!H12:AL12,jan!H12:AL12)</f>
        <v>#DIV/0!</v>
      </c>
      <c r="F12" s="49" t="e">
        <f t="shared" si="0"/>
        <v>#DIV/0!</v>
      </c>
      <c r="G12" s="50">
        <f>SUM(H12:AL12)</f>
        <v>0</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BF12" s="9" t="s">
        <v>14</v>
      </c>
      <c r="BG12" s="6"/>
      <c r="BH12" s="9" t="s">
        <v>15</v>
      </c>
      <c r="BI12" s="6"/>
    </row>
    <row r="13" spans="1:66" ht="20.45" customHeight="1" x14ac:dyDescent="0.25">
      <c r="A13" s="46">
        <f>jul!A13</f>
        <v>0</v>
      </c>
      <c r="B13" s="46">
        <f>jul!B13</f>
        <v>0</v>
      </c>
      <c r="C13" s="87">
        <f>jul!C13</f>
        <v>0</v>
      </c>
      <c r="D13" s="47">
        <f>jul!D13+G13</f>
        <v>0</v>
      </c>
      <c r="E13" s="48" t="e">
        <f>AVERAGE(H13:AL13,jul!H13:AL13,jun!H13:AL13,maj!H13:AL13,apr!H13:AL13,mar!H13:AL13,feb!H13:AL13,jan!H13:AL13)</f>
        <v>#DIV/0!</v>
      </c>
      <c r="F13" s="49" t="e">
        <f t="shared" si="0"/>
        <v>#DIV/0!</v>
      </c>
      <c r="G13" s="50">
        <f>SUM(H13:AL13)</f>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BF13" s="8" t="s">
        <v>16</v>
      </c>
      <c r="BG13" s="6"/>
      <c r="BH13" s="8" t="s">
        <v>17</v>
      </c>
      <c r="BI13" s="6"/>
    </row>
    <row r="14" spans="1:66" ht="20.45" customHeight="1" x14ac:dyDescent="0.25">
      <c r="A14" s="46">
        <f>jul!A14</f>
        <v>0</v>
      </c>
      <c r="B14" s="46">
        <f>jul!B14</f>
        <v>0</v>
      </c>
      <c r="C14" s="87">
        <f>jul!C14</f>
        <v>0</v>
      </c>
      <c r="D14" s="47">
        <f>jul!D14+G14</f>
        <v>0</v>
      </c>
      <c r="E14" s="48" t="e">
        <f>AVERAGE(H14:AL14,jul!H14:AL14,jun!H14:AL14,maj!H14:AL14,apr!H14:AL14,mar!H14:AL14,feb!H14:AL14,jan!H14:AL14)</f>
        <v>#DIV/0!</v>
      </c>
      <c r="F14" s="49" t="e">
        <f t="shared" si="0"/>
        <v>#DIV/0!</v>
      </c>
      <c r="G14" s="50">
        <f>SUM(H14:AL14)</f>
        <v>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BF14" s="9" t="s">
        <v>18</v>
      </c>
      <c r="BG14" s="6"/>
      <c r="BH14" s="9" t="s">
        <v>19</v>
      </c>
      <c r="BI14" s="6"/>
    </row>
    <row r="15" spans="1:66" ht="20.45" customHeight="1" x14ac:dyDescent="0.3">
      <c r="A15" s="94" t="str">
        <f>jul!A15</f>
        <v>AKTIVITET:</v>
      </c>
      <c r="B15" s="95">
        <f>jan!B15</f>
        <v>0</v>
      </c>
      <c r="C15" s="84"/>
      <c r="D15" s="84"/>
      <c r="E15" s="85"/>
      <c r="F15" s="85"/>
      <c r="G15" s="84"/>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46">
        <f>jul!A16</f>
        <v>0</v>
      </c>
      <c r="B16" s="46">
        <f>jul!B16</f>
        <v>0</v>
      </c>
      <c r="C16" s="87">
        <f>jul!C16</f>
        <v>0</v>
      </c>
      <c r="D16" s="47">
        <f>jul!D16+G16</f>
        <v>0</v>
      </c>
      <c r="E16" s="48" t="e">
        <f>AVERAGE(H16:AL16,jul!H16:AL16,jun!H16:AL16,maj!H16:AL16,apr!H16:AL16,mar!H16:AL16,feb!H16:AL16,jan!H16:AL16)</f>
        <v>#DIV/0!</v>
      </c>
      <c r="F16" s="49" t="e">
        <f t="shared" si="0"/>
        <v>#DIV/0!</v>
      </c>
      <c r="G16" s="50">
        <f>SUM(H16:AL16)</f>
        <v>0</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BF16" s="9" t="s">
        <v>22</v>
      </c>
      <c r="BG16" s="6"/>
      <c r="BH16" s="9" t="s">
        <v>23</v>
      </c>
      <c r="BI16" s="6"/>
    </row>
    <row r="17" spans="1:61" ht="20.45" customHeight="1" x14ac:dyDescent="0.25">
      <c r="A17" s="46">
        <f>jul!A17</f>
        <v>0</v>
      </c>
      <c r="B17" s="46">
        <f>jul!B17</f>
        <v>0</v>
      </c>
      <c r="C17" s="87">
        <f>jul!C17</f>
        <v>0</v>
      </c>
      <c r="D17" s="47">
        <f>jul!D17+G17</f>
        <v>0</v>
      </c>
      <c r="E17" s="48" t="e">
        <f>AVERAGE(H17:AL17,jul!H17:AL17,jun!H17:AL17,maj!H17:AL17,apr!H17:AL17,mar!H17:AL17,feb!H17:AL17,jan!H17:AL17)</f>
        <v>#DIV/0!</v>
      </c>
      <c r="F17" s="49" t="e">
        <f t="shared" si="0"/>
        <v>#DIV/0!</v>
      </c>
      <c r="G17" s="50">
        <f>SUM(H17:AL17)</f>
        <v>0</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BF17" s="8" t="s">
        <v>24</v>
      </c>
      <c r="BG17" s="6"/>
      <c r="BH17" s="8" t="s">
        <v>25</v>
      </c>
      <c r="BI17" s="6"/>
    </row>
    <row r="18" spans="1:61" ht="20.45" customHeight="1" x14ac:dyDescent="0.25">
      <c r="A18" s="46">
        <f>jul!A18</f>
        <v>0</v>
      </c>
      <c r="B18" s="46">
        <f>jul!B18</f>
        <v>0</v>
      </c>
      <c r="C18" s="87">
        <f>jul!C18</f>
        <v>0</v>
      </c>
      <c r="D18" s="47">
        <f>jul!D18+G18</f>
        <v>0</v>
      </c>
      <c r="E18" s="48" t="e">
        <f>AVERAGE(H18:AL18,jul!H18:AL18,jun!H18:AL18,maj!H18:AL18,apr!H18:AL18,mar!H18:AL18,feb!H18:AL18,jan!H18:AL18)</f>
        <v>#DIV/0!</v>
      </c>
      <c r="F18" s="49" t="e">
        <f t="shared" si="0"/>
        <v>#DIV/0!</v>
      </c>
      <c r="G18" s="50">
        <f>SUM(H18:AL18)</f>
        <v>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BF18" s="9" t="s">
        <v>26</v>
      </c>
      <c r="BG18" s="6"/>
      <c r="BH18" s="9" t="s">
        <v>27</v>
      </c>
      <c r="BI18" s="6"/>
    </row>
    <row r="19" spans="1:61" ht="20.45" customHeight="1" x14ac:dyDescent="0.25">
      <c r="A19" s="46">
        <f>jul!A19</f>
        <v>0</v>
      </c>
      <c r="B19" s="46">
        <f>jul!B19</f>
        <v>0</v>
      </c>
      <c r="C19" s="87">
        <f>jul!C19</f>
        <v>0</v>
      </c>
      <c r="D19" s="47">
        <f>jul!D19+G19</f>
        <v>0</v>
      </c>
      <c r="E19" s="48" t="e">
        <f>AVERAGE(H19:AL19,jul!H19:AL19,jun!H19:AL19,maj!H19:AL19,apr!H19:AL19,mar!H19:AL19,feb!H19:AL19,jan!H19:AL19)</f>
        <v>#DIV/0!</v>
      </c>
      <c r="F19" s="49" t="e">
        <f t="shared" si="0"/>
        <v>#DIV/0!</v>
      </c>
      <c r="G19" s="50">
        <f>SUM(H19:AL19)</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BF19" s="8" t="s">
        <v>28</v>
      </c>
      <c r="BG19" s="6"/>
      <c r="BH19" s="8" t="s">
        <v>29</v>
      </c>
      <c r="BI19" s="6"/>
    </row>
    <row r="20" spans="1:61" ht="20.45" customHeight="1" x14ac:dyDescent="0.25">
      <c r="A20" s="46">
        <f>jul!A20</f>
        <v>0</v>
      </c>
      <c r="B20" s="46">
        <f>jul!B20</f>
        <v>0</v>
      </c>
      <c r="C20" s="87">
        <f>jul!C20</f>
        <v>0</v>
      </c>
      <c r="D20" s="47">
        <f>jul!D20+G20</f>
        <v>0</v>
      </c>
      <c r="E20" s="48" t="e">
        <f>AVERAGE(H20:AL20,jul!H20:AL20,jun!H20:AL20,maj!H20:AL20,apr!H20:AL20,mar!H20:AL20,feb!H20:AL20,jan!H20:AL20)</f>
        <v>#DIV/0!</v>
      </c>
      <c r="F20" s="49" t="e">
        <f t="shared" si="0"/>
        <v>#DIV/0!</v>
      </c>
      <c r="G20" s="50">
        <f>SUM(H20:AL20)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BF20" s="9" t="s">
        <v>86</v>
      </c>
      <c r="BG20" s="6"/>
      <c r="BH20" s="9" t="s">
        <v>79</v>
      </c>
      <c r="BI20" s="6"/>
    </row>
    <row r="21" spans="1:61" ht="20.45" customHeight="1" x14ac:dyDescent="0.3">
      <c r="A21" s="94" t="str">
        <f>jul!A21</f>
        <v>AKTIVITET:</v>
      </c>
      <c r="B21" s="95">
        <f>jan!B21</f>
        <v>0</v>
      </c>
      <c r="C21" s="84"/>
      <c r="D21" s="84"/>
      <c r="E21" s="85"/>
      <c r="F21" s="85"/>
      <c r="G21" s="84"/>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6"/>
      <c r="BF21" s="8" t="s">
        <v>87</v>
      </c>
      <c r="BG21" s="6"/>
      <c r="BH21" s="8" t="s">
        <v>80</v>
      </c>
      <c r="BI21" s="6"/>
    </row>
    <row r="22" spans="1:61" ht="20.45" customHeight="1" x14ac:dyDescent="0.25">
      <c r="A22" s="46">
        <f>jul!A22</f>
        <v>0</v>
      </c>
      <c r="B22" s="46">
        <f>jul!B22</f>
        <v>0</v>
      </c>
      <c r="C22" s="87">
        <f>jul!C22</f>
        <v>0</v>
      </c>
      <c r="D22" s="47">
        <f>jul!D22+G22</f>
        <v>0</v>
      </c>
      <c r="E22" s="48" t="e">
        <f>AVERAGE(H22:AL22,jul!H22:AL22,jun!H22:AL22,maj!H22:AL22,apr!H22:AL22,mar!H22:AL22,feb!H22:AL22,jan!H22:AL22)</f>
        <v>#DIV/0!</v>
      </c>
      <c r="F22" s="49" t="e">
        <f t="shared" si="0"/>
        <v>#DIV/0!</v>
      </c>
      <c r="G22" s="50">
        <f>SUM(H22:AL22)</f>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BF22" s="9" t="s">
        <v>88</v>
      </c>
      <c r="BG22" s="6"/>
      <c r="BH22" s="9" t="s">
        <v>81</v>
      </c>
      <c r="BI22" s="6"/>
    </row>
    <row r="23" spans="1:61" ht="20.45" customHeight="1" x14ac:dyDescent="0.25">
      <c r="A23" s="46">
        <f>jul!A23</f>
        <v>0</v>
      </c>
      <c r="B23" s="46">
        <f>jul!B23</f>
        <v>0</v>
      </c>
      <c r="C23" s="87">
        <f>jul!C23</f>
        <v>0</v>
      </c>
      <c r="D23" s="47">
        <f>jul!D23+G23</f>
        <v>0</v>
      </c>
      <c r="E23" s="48" t="e">
        <f>AVERAGE(H23:AL23,jul!H23:AL23,jun!H23:AL23,maj!H23:AL23,apr!H23:AL23,mar!H23:AL23,feb!H23:AL23,jan!H23:AL23)</f>
        <v>#DIV/0!</v>
      </c>
      <c r="F23" s="49" t="e">
        <f t="shared" si="0"/>
        <v>#DIV/0!</v>
      </c>
      <c r="G23" s="50">
        <f>SUM(H23:AL23)</f>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BF23" s="8" t="s">
        <v>89</v>
      </c>
      <c r="BG23" s="6"/>
      <c r="BH23" s="8" t="s">
        <v>82</v>
      </c>
      <c r="BI23" s="6"/>
    </row>
    <row r="24" spans="1:61" ht="20.45" customHeight="1" x14ac:dyDescent="0.25">
      <c r="A24" s="46">
        <f>jul!A24</f>
        <v>0</v>
      </c>
      <c r="B24" s="46">
        <f>jul!B24</f>
        <v>0</v>
      </c>
      <c r="C24" s="87">
        <f>jul!C24</f>
        <v>0</v>
      </c>
      <c r="D24" s="47">
        <f>jul!D24+G24</f>
        <v>0</v>
      </c>
      <c r="E24" s="48" t="e">
        <f>AVERAGE(H24:AL24,jul!H24:AL24,jun!H24:AL24,maj!H24:AL24,apr!H24:AL24,mar!H24:AL24,feb!H24:AL24,jan!H24:AL24)</f>
        <v>#DIV/0!</v>
      </c>
      <c r="F24" s="49" t="e">
        <f t="shared" si="0"/>
        <v>#DIV/0!</v>
      </c>
      <c r="G24" s="50">
        <f>SUM(H24:AL24)</f>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BF24" s="9" t="s">
        <v>90</v>
      </c>
      <c r="BG24" s="6"/>
      <c r="BH24" s="9" t="s">
        <v>83</v>
      </c>
      <c r="BI24" s="6"/>
    </row>
    <row r="25" spans="1:61" ht="20.45" customHeight="1" x14ac:dyDescent="0.25">
      <c r="A25" s="46">
        <f>jul!A25</f>
        <v>0</v>
      </c>
      <c r="B25" s="46">
        <f>jul!B25</f>
        <v>0</v>
      </c>
      <c r="C25" s="87">
        <f>jul!C25</f>
        <v>0</v>
      </c>
      <c r="D25" s="47">
        <f>jul!D25+G25</f>
        <v>0</v>
      </c>
      <c r="E25" s="48" t="e">
        <f>AVERAGE(H25:AL25,jul!H25:AL25,jun!H25:AL25,maj!H25:AL25,apr!H25:AL25,mar!H25:AL25,feb!H25:AL25,jan!H25:AL25)</f>
        <v>#DIV/0!</v>
      </c>
      <c r="F25" s="49" t="e">
        <f t="shared" si="0"/>
        <v>#DIV/0!</v>
      </c>
      <c r="G25" s="50">
        <f>SUM(H25:AL25)</f>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BF25" s="9"/>
      <c r="BG25" s="6"/>
      <c r="BH25" s="9"/>
      <c r="BI25" s="6"/>
    </row>
    <row r="26" spans="1:61" ht="20.45" customHeight="1" x14ac:dyDescent="0.25">
      <c r="A26" s="46">
        <f>jul!A26</f>
        <v>0</v>
      </c>
      <c r="B26" s="46">
        <f>jul!B26</f>
        <v>0</v>
      </c>
      <c r="C26" s="87">
        <f>jul!C26</f>
        <v>0</v>
      </c>
      <c r="D26" s="47">
        <f>jul!D26+G26</f>
        <v>0</v>
      </c>
      <c r="E26" s="48" t="e">
        <f>AVERAGE(H26:AL26,jul!H26:AL26,jun!H26:AL26,maj!H26:AL26,apr!H26:AL26,mar!H26:AL26,feb!H26:AL26,jan!H26:AL26)</f>
        <v>#DIV/0!</v>
      </c>
      <c r="F26" s="49" t="e">
        <f t="shared" si="0"/>
        <v>#DIV/0!</v>
      </c>
      <c r="G26" s="50">
        <f>SUM(H26:AL26)</f>
        <v>0</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BF26" s="8" t="s">
        <v>30</v>
      </c>
      <c r="BG26" s="6"/>
      <c r="BH26" s="8" t="s">
        <v>31</v>
      </c>
      <c r="BI26" s="6"/>
    </row>
    <row r="27" spans="1:61" x14ac:dyDescent="0.25">
      <c r="A27" s="41"/>
      <c r="B27" s="18"/>
      <c r="C27" s="18"/>
      <c r="D27" s="19"/>
      <c r="E27" s="19"/>
      <c r="F27" s="19"/>
      <c r="G27" s="1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BF27" s="9" t="s">
        <v>32</v>
      </c>
      <c r="BG27" s="6"/>
      <c r="BH27" s="9" t="s">
        <v>33</v>
      </c>
      <c r="BI27" s="6"/>
    </row>
    <row r="28" spans="1:61" x14ac:dyDescent="0.25">
      <c r="A28" s="41"/>
      <c r="B28" s="18"/>
      <c r="C28" s="18"/>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F28" s="8" t="s">
        <v>34</v>
      </c>
      <c r="BG28" s="6"/>
      <c r="BH28" s="8" t="s">
        <v>35</v>
      </c>
      <c r="BI28" s="6"/>
    </row>
    <row r="29" spans="1:61"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F29" s="9" t="s">
        <v>36</v>
      </c>
      <c r="BG29" s="6"/>
      <c r="BH29" s="9" t="s">
        <v>37</v>
      </c>
      <c r="BI29" s="6"/>
    </row>
    <row r="30" spans="1:61"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F30" s="8" t="s">
        <v>38</v>
      </c>
      <c r="BG30" s="6"/>
      <c r="BH30" s="8" t="s">
        <v>39</v>
      </c>
      <c r="BI30" s="6"/>
    </row>
    <row r="31" spans="1:61"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F31" s="9" t="s">
        <v>40</v>
      </c>
      <c r="BG31" s="6"/>
      <c r="BH31" s="9" t="s">
        <v>41</v>
      </c>
      <c r="BI31" s="6"/>
    </row>
    <row r="32" spans="1:61" x14ac:dyDescent="0.25">
      <c r="A32" s="42"/>
      <c r="B32" s="42"/>
      <c r="C32" s="42"/>
      <c r="D32" s="42"/>
      <c r="E32" s="42"/>
      <c r="F32" s="42"/>
      <c r="G32" s="4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BF32" s="8" t="s">
        <v>42</v>
      </c>
      <c r="BG32" s="6"/>
      <c r="BH32" s="8" t="s">
        <v>43</v>
      </c>
      <c r="BI32" s="6"/>
    </row>
    <row r="33" spans="1:61" x14ac:dyDescent="0.25">
      <c r="A33" s="38"/>
      <c r="B33" s="38"/>
      <c r="C33" s="39"/>
      <c r="D33" s="39"/>
      <c r="E33" s="39"/>
      <c r="F33" s="39"/>
      <c r="G33" s="40"/>
      <c r="BF33" s="9" t="s">
        <v>44</v>
      </c>
      <c r="BG33" s="6"/>
      <c r="BH33" s="9" t="s">
        <v>45</v>
      </c>
      <c r="BI33" s="6"/>
    </row>
    <row r="34" spans="1:61" x14ac:dyDescent="0.25">
      <c r="A34" s="33"/>
      <c r="B34" s="33"/>
      <c r="C34" s="17"/>
      <c r="D34" s="17"/>
      <c r="E34" s="17"/>
      <c r="F34" s="17"/>
      <c r="G34" s="34"/>
      <c r="BF34" s="8" t="s">
        <v>46</v>
      </c>
      <c r="BG34" s="6"/>
      <c r="BH34" s="8" t="s">
        <v>47</v>
      </c>
      <c r="BI34" s="6"/>
    </row>
    <row r="35" spans="1:61" x14ac:dyDescent="0.25">
      <c r="A35" s="33"/>
      <c r="B35" s="33"/>
      <c r="C35" s="17"/>
      <c r="D35" s="17"/>
      <c r="E35" s="17"/>
      <c r="F35" s="17"/>
      <c r="G35" s="34"/>
      <c r="BF35" s="9" t="s">
        <v>48</v>
      </c>
      <c r="BG35" s="6"/>
      <c r="BH35" s="9" t="s">
        <v>49</v>
      </c>
      <c r="BI35" s="6"/>
    </row>
    <row r="36" spans="1:61" x14ac:dyDescent="0.25">
      <c r="A36" s="33"/>
      <c r="B36" s="33"/>
      <c r="C36" s="17"/>
      <c r="D36" s="17"/>
      <c r="E36" s="17"/>
      <c r="F36" s="17"/>
      <c r="G36" s="34"/>
      <c r="BF36" s="8" t="s">
        <v>50</v>
      </c>
      <c r="BG36" s="6"/>
      <c r="BH36" s="8" t="s">
        <v>51</v>
      </c>
      <c r="BI36" s="6"/>
    </row>
    <row r="37" spans="1:61" x14ac:dyDescent="0.25">
      <c r="A37" s="33"/>
      <c r="B37" s="33"/>
      <c r="C37" s="17"/>
      <c r="D37" s="17"/>
      <c r="E37" s="17"/>
      <c r="F37" s="17"/>
      <c r="G37" s="34"/>
      <c r="BF37" s="9" t="s">
        <v>52</v>
      </c>
      <c r="BG37" s="6"/>
      <c r="BH37" s="9" t="s">
        <v>53</v>
      </c>
      <c r="BI37" s="6"/>
    </row>
    <row r="38" spans="1:61" x14ac:dyDescent="0.25">
      <c r="A38" s="33"/>
      <c r="B38" s="33"/>
      <c r="C38" s="17"/>
      <c r="D38" s="17"/>
      <c r="E38" s="17"/>
      <c r="F38" s="17"/>
      <c r="G38" s="34"/>
      <c r="BF38" s="8" t="s">
        <v>54</v>
      </c>
      <c r="BG38" s="6"/>
      <c r="BH38" s="8" t="s">
        <v>55</v>
      </c>
      <c r="BI38" s="6"/>
    </row>
    <row r="39" spans="1:61" x14ac:dyDescent="0.25">
      <c r="A39" s="33"/>
      <c r="B39" s="33"/>
      <c r="C39" s="17"/>
      <c r="D39" s="17"/>
      <c r="E39" s="17"/>
      <c r="F39" s="17"/>
      <c r="G39" s="34"/>
      <c r="BF39" s="9" t="s">
        <v>56</v>
      </c>
      <c r="BG39" s="6"/>
      <c r="BH39" s="9" t="s">
        <v>57</v>
      </c>
      <c r="BI39" s="6"/>
    </row>
    <row r="40" spans="1:61" x14ac:dyDescent="0.25">
      <c r="A40" s="33"/>
      <c r="B40" s="33"/>
      <c r="C40" s="17"/>
      <c r="D40" s="17"/>
      <c r="E40" s="17"/>
      <c r="F40" s="17"/>
      <c r="G40" s="34"/>
      <c r="BF40" s="8" t="s">
        <v>58</v>
      </c>
      <c r="BG40" s="6"/>
      <c r="BH40" s="8" t="s">
        <v>59</v>
      </c>
      <c r="BI40" s="6"/>
    </row>
    <row r="41" spans="1:61" x14ac:dyDescent="0.25">
      <c r="A41" s="33"/>
      <c r="B41" s="33"/>
      <c r="C41" s="17"/>
      <c r="D41" s="17"/>
      <c r="E41" s="17"/>
      <c r="F41" s="17"/>
      <c r="G41" s="34"/>
      <c r="BF41" s="6"/>
      <c r="BG41" s="6"/>
      <c r="BH41" s="9" t="s">
        <v>60</v>
      </c>
      <c r="BI41" s="6"/>
    </row>
    <row r="42" spans="1:61" x14ac:dyDescent="0.25">
      <c r="A42" s="35"/>
      <c r="B42" s="35"/>
      <c r="C42" s="36"/>
      <c r="D42" s="36"/>
      <c r="E42" s="36"/>
      <c r="F42" s="36"/>
      <c r="G42" s="37"/>
      <c r="BF42" s="6"/>
      <c r="BG42" s="6"/>
      <c r="BH42" s="8" t="s">
        <v>61</v>
      </c>
      <c r="BI42" s="6"/>
    </row>
  </sheetData>
  <sheetProtection sheet="1" selectLockedCells="1"/>
  <dataConsolidate/>
  <mergeCells count="6">
    <mergeCell ref="A21:B21"/>
    <mergeCell ref="A1:B1"/>
    <mergeCell ref="C1:G1"/>
    <mergeCell ref="A3:B3"/>
    <mergeCell ref="A9:B9"/>
    <mergeCell ref="A15:B15"/>
  </mergeCells>
  <conditionalFormatting sqref="A4:C26">
    <cfRule type="cellIs" dxfId="4" priority="1" operator="equal">
      <formula>0</formula>
    </cfRule>
  </conditionalFormatting>
  <dataValidations count="1">
    <dataValidation type="list" allowBlank="1" showInputMessage="1" showErrorMessage="1" sqref="B3" xr:uid="{6043703D-5FE2-47A6-9248-FA9F9E574497}">
      <formula1>#REF!</formula1>
    </dataValidation>
  </dataValidations>
  <pageMargins left="0.7" right="0.7" top="0.75" bottom="0.75" header="0.3" footer="0.3"/>
  <pageSetup paperSize="9" scale="57" orientation="landscape"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A5EC8-E95A-4682-BA69-7050F82FD5DE}">
  <sheetPr>
    <tabColor theme="7" tint="0.39997558519241921"/>
  </sheetPr>
  <dimension ref="A1:BN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A3" sqref="A3:B3"/>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6" t="s">
        <v>121</v>
      </c>
      <c r="B1" s="96"/>
      <c r="C1" s="93"/>
      <c r="D1" s="93"/>
      <c r="E1" s="93"/>
      <c r="F1" s="93"/>
      <c r="G1" s="93"/>
      <c r="H1" s="12" t="s">
        <v>99</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4" t="str">
        <f>aug!A3</f>
        <v>AKTIVITET:</v>
      </c>
      <c r="B3" s="95"/>
      <c r="C3" s="83"/>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46">
        <f>aug!A4</f>
        <v>0</v>
      </c>
      <c r="B4" s="46">
        <f>aug!B4</f>
        <v>0</v>
      </c>
      <c r="C4" s="87">
        <f>aug!C4</f>
        <v>0</v>
      </c>
      <c r="D4" s="47">
        <f>aug!D4+G4</f>
        <v>0</v>
      </c>
      <c r="E4" s="48" t="e">
        <f>AVERAGE(H4:AL4,aug!H4:AL4,jul!H4:AL4,jun!H4:AL4,maj!H4:AL4,apr!H4:AL4,mar!H4:AL4,feb!H4:AL4,jan!H4:AL4)</f>
        <v>#DIV/0!</v>
      </c>
      <c r="F4" s="49" t="e">
        <f>AVERAGE(H4:AL4)</f>
        <v>#DIV/0!</v>
      </c>
      <c r="G4" s="50">
        <f>SUM(H4:AL4)</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BF4" s="9" t="s">
        <v>5</v>
      </c>
      <c r="BG4" s="6"/>
      <c r="BH4" s="9" t="s">
        <v>6</v>
      </c>
      <c r="BI4" s="6"/>
    </row>
    <row r="5" spans="1:66" ht="20.45" customHeight="1" x14ac:dyDescent="0.25">
      <c r="A5" s="46">
        <f>aug!A5</f>
        <v>0</v>
      </c>
      <c r="B5" s="46">
        <f>aug!B5</f>
        <v>0</v>
      </c>
      <c r="C5" s="87">
        <f>aug!C5</f>
        <v>0</v>
      </c>
      <c r="D5" s="47">
        <f>aug!D5+G5</f>
        <v>0</v>
      </c>
      <c r="E5" s="48" t="e">
        <f>AVERAGE(H5:AL5,aug!H5:AL5,jul!H5:AL5,jun!H5:AL5,maj!H5:AL5,apr!H5:AL5,mar!H5:AL5,feb!H5:AL5,jan!H5:AL5)</f>
        <v>#DIV/0!</v>
      </c>
      <c r="F5" s="49" t="e">
        <f t="shared" ref="F5:F26" si="0">AVERAGE(H5:AL5)</f>
        <v>#DIV/0!</v>
      </c>
      <c r="G5" s="50">
        <f>SUM(H5:AL5)</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BF5" s="8" t="s">
        <v>7</v>
      </c>
      <c r="BG5" s="6"/>
      <c r="BH5" s="8" t="s">
        <v>8</v>
      </c>
      <c r="BI5" s="6"/>
    </row>
    <row r="6" spans="1:66" ht="20.45" customHeight="1" x14ac:dyDescent="0.25">
      <c r="A6" s="46">
        <f>aug!A6</f>
        <v>0</v>
      </c>
      <c r="B6" s="46">
        <f>aug!B6</f>
        <v>0</v>
      </c>
      <c r="C6" s="87">
        <f>aug!C6</f>
        <v>0</v>
      </c>
      <c r="D6" s="47">
        <f>aug!D6+G6</f>
        <v>0</v>
      </c>
      <c r="E6" s="48" t="e">
        <f>AVERAGE(H6:AL6,aug!H6:AL6,jul!H6:AL6,jun!H6:AL6,maj!H6:AL6,apr!H6:AL6,mar!H6:AL6,feb!H6:AL6,jan!H6:AL6)</f>
        <v>#DIV/0!</v>
      </c>
      <c r="F6" s="49" t="e">
        <f t="shared" si="0"/>
        <v>#DIV/0!</v>
      </c>
      <c r="G6" s="50">
        <f>SUM(H6:AL6)</f>
        <v>0</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BF6" s="9" t="s">
        <v>9</v>
      </c>
      <c r="BG6" s="6"/>
      <c r="BH6" s="9" t="s">
        <v>0</v>
      </c>
      <c r="BI6" s="6"/>
    </row>
    <row r="7" spans="1:66" ht="20.45" customHeight="1" x14ac:dyDescent="0.25">
      <c r="A7" s="46">
        <f>aug!A7</f>
        <v>0</v>
      </c>
      <c r="B7" s="46">
        <f>aug!B7</f>
        <v>0</v>
      </c>
      <c r="C7" s="87">
        <f>aug!C7</f>
        <v>0</v>
      </c>
      <c r="D7" s="47">
        <f>aug!D7+G7</f>
        <v>0</v>
      </c>
      <c r="E7" s="48" t="e">
        <f>AVERAGE(H7:AL7,aug!H7:AL7,jul!H7:AL7,jun!H7:AL7,maj!H7:AL7,apr!H7:AL7,mar!H7:AL7,feb!H7:AL7,jan!H7:AL7)</f>
        <v>#DIV/0!</v>
      </c>
      <c r="F7" s="49" t="e">
        <f t="shared" si="0"/>
        <v>#DIV/0!</v>
      </c>
      <c r="G7" s="50">
        <f>SUM(H7:AL7)</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BF7" s="8" t="s">
        <v>10</v>
      </c>
      <c r="BG7" s="6"/>
      <c r="BH7" s="8" t="s">
        <v>11</v>
      </c>
      <c r="BI7" s="6"/>
    </row>
    <row r="8" spans="1:66" ht="20.45" customHeight="1" x14ac:dyDescent="0.25">
      <c r="A8" s="46">
        <f>aug!A8</f>
        <v>0</v>
      </c>
      <c r="B8" s="46">
        <f>aug!B8</f>
        <v>0</v>
      </c>
      <c r="C8" s="87">
        <f>aug!C8</f>
        <v>0</v>
      </c>
      <c r="D8" s="47">
        <f>aug!D8+G8</f>
        <v>0</v>
      </c>
      <c r="E8" s="48" t="e">
        <f>AVERAGE(H8:AL8,aug!H8:AL8,jul!H8:AL8,jun!H8:AL8,maj!H8:AL8,apr!H8:AL8,mar!H8:AL8,feb!H8:AL8,jan!H8:AL8)</f>
        <v>#DIV/0!</v>
      </c>
      <c r="F8" s="49" t="e">
        <f t="shared" si="0"/>
        <v>#DIV/0!</v>
      </c>
      <c r="G8" s="50">
        <f>SUM(H8:AL8)</f>
        <v>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BF8" s="8"/>
      <c r="BG8" s="6"/>
      <c r="BH8" s="8"/>
      <c r="BI8" s="6"/>
    </row>
    <row r="9" spans="1:66" ht="20.45" customHeight="1" x14ac:dyDescent="0.3">
      <c r="A9" s="94" t="str">
        <f>aug!A9</f>
        <v>AKTIVITET:</v>
      </c>
      <c r="B9" s="95">
        <f>jan!B9</f>
        <v>0</v>
      </c>
      <c r="C9" s="84"/>
      <c r="D9" s="84"/>
      <c r="E9" s="85"/>
      <c r="F9" s="85"/>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46">
        <f>aug!A10</f>
        <v>0</v>
      </c>
      <c r="B10" s="46">
        <f>aug!B10</f>
        <v>0</v>
      </c>
      <c r="C10" s="87">
        <f>aug!C10</f>
        <v>0</v>
      </c>
      <c r="D10" s="47">
        <f>aug!D10+G10</f>
        <v>0</v>
      </c>
      <c r="E10" s="48" t="e">
        <f>AVERAGE(H10:AL10,aug!H10:AL10,jul!H10:AL10,jun!H10:AL10,maj!H10:AL10,apr!H10:AL10,mar!H10:AL10,feb!H10:AL10,jan!H10:AL10)</f>
        <v>#DIV/0!</v>
      </c>
      <c r="F10" s="49" t="e">
        <f t="shared" si="0"/>
        <v>#DIV/0!</v>
      </c>
      <c r="G10" s="50">
        <f>SUM(H10:AL10)</f>
        <v>0</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BF10" s="9" t="s">
        <v>85</v>
      </c>
      <c r="BG10" s="6"/>
      <c r="BH10" s="9" t="s">
        <v>78</v>
      </c>
      <c r="BI10" s="6"/>
    </row>
    <row r="11" spans="1:66" ht="20.45" customHeight="1" x14ac:dyDescent="0.25">
      <c r="A11" s="46">
        <f>aug!A11</f>
        <v>0</v>
      </c>
      <c r="B11" s="46">
        <f>aug!B11</f>
        <v>0</v>
      </c>
      <c r="C11" s="87">
        <f>aug!C11</f>
        <v>0</v>
      </c>
      <c r="D11" s="47">
        <f>aug!D11+G11</f>
        <v>0</v>
      </c>
      <c r="E11" s="48" t="e">
        <f>AVERAGE(H11:AL11,aug!H11:AL11,jul!H11:AL11,jun!H11:AL11,maj!H11:AL11,apr!H11:AL11,mar!H11:AL11,feb!H11:AL11,jan!H11:AL11)</f>
        <v>#DIV/0!</v>
      </c>
      <c r="F11" s="49" t="e">
        <f t="shared" si="0"/>
        <v>#DIV/0!</v>
      </c>
      <c r="G11" s="50">
        <f>SUM(H11:AL11)</f>
        <v>0</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BF11" s="8" t="s">
        <v>12</v>
      </c>
      <c r="BG11" s="6"/>
      <c r="BH11" s="8" t="s">
        <v>13</v>
      </c>
      <c r="BI11" s="6"/>
    </row>
    <row r="12" spans="1:66" ht="20.45" customHeight="1" x14ac:dyDescent="0.25">
      <c r="A12" s="46">
        <f>aug!A12</f>
        <v>0</v>
      </c>
      <c r="B12" s="46">
        <f>aug!B12</f>
        <v>0</v>
      </c>
      <c r="C12" s="87">
        <f>aug!C12</f>
        <v>0</v>
      </c>
      <c r="D12" s="47">
        <f>aug!D12+G12</f>
        <v>0</v>
      </c>
      <c r="E12" s="48" t="e">
        <f>AVERAGE(H12:AL12,aug!H12:AL12,jul!H12:AL12,jun!H12:AL12,maj!H12:AL12,apr!H12:AL12,mar!H12:AL12,feb!H12:AL12,jan!H12:AL12)</f>
        <v>#DIV/0!</v>
      </c>
      <c r="F12" s="49" t="e">
        <f t="shared" si="0"/>
        <v>#DIV/0!</v>
      </c>
      <c r="G12" s="50">
        <f>SUM(H12:AL12)</f>
        <v>0</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BF12" s="9" t="s">
        <v>14</v>
      </c>
      <c r="BG12" s="6"/>
      <c r="BH12" s="9" t="s">
        <v>15</v>
      </c>
      <c r="BI12" s="6"/>
    </row>
    <row r="13" spans="1:66" ht="20.45" customHeight="1" x14ac:dyDescent="0.25">
      <c r="A13" s="46">
        <f>aug!A13</f>
        <v>0</v>
      </c>
      <c r="B13" s="46">
        <f>aug!B13</f>
        <v>0</v>
      </c>
      <c r="C13" s="87">
        <f>aug!C13</f>
        <v>0</v>
      </c>
      <c r="D13" s="47">
        <f>aug!D13+G13</f>
        <v>0</v>
      </c>
      <c r="E13" s="48" t="e">
        <f>AVERAGE(H13:AL13,aug!H13:AL13,jul!H13:AL13,jun!H13:AL13,maj!H13:AL13,apr!H13:AL13,mar!H13:AL13,feb!H13:AL13,jan!H13:AL13)</f>
        <v>#DIV/0!</v>
      </c>
      <c r="F13" s="49" t="e">
        <f t="shared" si="0"/>
        <v>#DIV/0!</v>
      </c>
      <c r="G13" s="50">
        <f>SUM(H13:AL13)</f>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BF13" s="8" t="s">
        <v>16</v>
      </c>
      <c r="BG13" s="6"/>
      <c r="BH13" s="8" t="s">
        <v>17</v>
      </c>
      <c r="BI13" s="6"/>
    </row>
    <row r="14" spans="1:66" ht="20.45" customHeight="1" x14ac:dyDescent="0.25">
      <c r="A14" s="46">
        <f>aug!A14</f>
        <v>0</v>
      </c>
      <c r="B14" s="46">
        <f>aug!B14</f>
        <v>0</v>
      </c>
      <c r="C14" s="87">
        <f>aug!C14</f>
        <v>0</v>
      </c>
      <c r="D14" s="47">
        <f>aug!D14+G14</f>
        <v>0</v>
      </c>
      <c r="E14" s="48" t="e">
        <f>AVERAGE(H14:AL14,aug!H14:AL14,jul!H14:AL14,jun!H14:AL14,maj!H14:AL14,apr!H14:AL14,mar!H14:AL14,feb!H14:AL14,jan!H14:AL14)</f>
        <v>#DIV/0!</v>
      </c>
      <c r="F14" s="49" t="e">
        <f t="shared" si="0"/>
        <v>#DIV/0!</v>
      </c>
      <c r="G14" s="50">
        <f>SUM(H14:AL14)</f>
        <v>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BF14" s="9" t="s">
        <v>18</v>
      </c>
      <c r="BG14" s="6"/>
      <c r="BH14" s="9" t="s">
        <v>19</v>
      </c>
      <c r="BI14" s="6"/>
    </row>
    <row r="15" spans="1:66" ht="20.45" customHeight="1" x14ac:dyDescent="0.3">
      <c r="A15" s="94" t="str">
        <f>aug!A15</f>
        <v>AKTIVITET:</v>
      </c>
      <c r="B15" s="95">
        <f>jan!B15</f>
        <v>0</v>
      </c>
      <c r="C15" s="84"/>
      <c r="D15" s="84"/>
      <c r="E15" s="85"/>
      <c r="F15" s="85"/>
      <c r="G15" s="84"/>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46">
        <f>aug!A16</f>
        <v>0</v>
      </c>
      <c r="B16" s="46">
        <f>aug!B16</f>
        <v>0</v>
      </c>
      <c r="C16" s="87">
        <f>aug!C16</f>
        <v>0</v>
      </c>
      <c r="D16" s="47">
        <f>aug!D16+G16</f>
        <v>0</v>
      </c>
      <c r="E16" s="48" t="e">
        <f>AVERAGE(H16:AL16,aug!H16:AL16,jul!H16:AL16,jun!H16:AL16,maj!H16:AL16,apr!H16:AL16,mar!H16:AL16,feb!H16:AL16,jan!H16:AL16)</f>
        <v>#DIV/0!</v>
      </c>
      <c r="F16" s="49" t="e">
        <f t="shared" si="0"/>
        <v>#DIV/0!</v>
      </c>
      <c r="G16" s="50">
        <f>SUM(H16:AL16)</f>
        <v>0</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BF16" s="9" t="s">
        <v>22</v>
      </c>
      <c r="BG16" s="6"/>
      <c r="BH16" s="9" t="s">
        <v>23</v>
      </c>
      <c r="BI16" s="6"/>
    </row>
    <row r="17" spans="1:61" ht="20.45" customHeight="1" x14ac:dyDescent="0.25">
      <c r="A17" s="46">
        <f>aug!A17</f>
        <v>0</v>
      </c>
      <c r="B17" s="46">
        <f>aug!B17</f>
        <v>0</v>
      </c>
      <c r="C17" s="87">
        <f>aug!C17</f>
        <v>0</v>
      </c>
      <c r="D17" s="47">
        <f>aug!D17+G17</f>
        <v>0</v>
      </c>
      <c r="E17" s="48" t="e">
        <f>AVERAGE(H17:AL17,aug!H17:AL17,jul!H17:AL17,jun!H17:AL17,maj!H17:AL17,apr!H17:AL17,mar!H17:AL17,feb!H17:AL17,jan!H17:AL17)</f>
        <v>#DIV/0!</v>
      </c>
      <c r="F17" s="49" t="e">
        <f t="shared" si="0"/>
        <v>#DIV/0!</v>
      </c>
      <c r="G17" s="50">
        <f>SUM(H17:AL17)</f>
        <v>0</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BF17" s="8" t="s">
        <v>24</v>
      </c>
      <c r="BG17" s="6"/>
      <c r="BH17" s="8" t="s">
        <v>25</v>
      </c>
      <c r="BI17" s="6"/>
    </row>
    <row r="18" spans="1:61" ht="20.45" customHeight="1" x14ac:dyDescent="0.25">
      <c r="A18" s="46">
        <f>aug!A18</f>
        <v>0</v>
      </c>
      <c r="B18" s="46">
        <f>aug!B18</f>
        <v>0</v>
      </c>
      <c r="C18" s="87">
        <f>aug!C18</f>
        <v>0</v>
      </c>
      <c r="D18" s="47">
        <f>aug!D18+G18</f>
        <v>0</v>
      </c>
      <c r="E18" s="48" t="e">
        <f>AVERAGE(H18:AL18,aug!H18:AL18,jul!H18:AL18,jun!H18:AL18,maj!H18:AL18,apr!H18:AL18,mar!H18:AL18,feb!H18:AL18,jan!H18:AL18)</f>
        <v>#DIV/0!</v>
      </c>
      <c r="F18" s="49" t="e">
        <f t="shared" si="0"/>
        <v>#DIV/0!</v>
      </c>
      <c r="G18" s="50">
        <f>SUM(H18:AL18)</f>
        <v>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BF18" s="9" t="s">
        <v>26</v>
      </c>
      <c r="BG18" s="6"/>
      <c r="BH18" s="9" t="s">
        <v>27</v>
      </c>
      <c r="BI18" s="6"/>
    </row>
    <row r="19" spans="1:61" ht="20.45" customHeight="1" x14ac:dyDescent="0.25">
      <c r="A19" s="46">
        <f>aug!A19</f>
        <v>0</v>
      </c>
      <c r="B19" s="46">
        <f>aug!B19</f>
        <v>0</v>
      </c>
      <c r="C19" s="87">
        <f>aug!C19</f>
        <v>0</v>
      </c>
      <c r="D19" s="47">
        <f>aug!D19+G19</f>
        <v>0</v>
      </c>
      <c r="E19" s="48" t="e">
        <f>AVERAGE(H19:AL19,aug!H19:AL19,jul!H19:AL19,jun!H19:AL19,maj!H19:AL19,apr!H19:AL19,mar!H19:AL19,feb!H19:AL19,jan!H19:AL19)</f>
        <v>#DIV/0!</v>
      </c>
      <c r="F19" s="49" t="e">
        <f t="shared" si="0"/>
        <v>#DIV/0!</v>
      </c>
      <c r="G19" s="50">
        <f>SUM(H19:AL19)</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BF19" s="8" t="s">
        <v>28</v>
      </c>
      <c r="BG19" s="6"/>
      <c r="BH19" s="8" t="s">
        <v>29</v>
      </c>
      <c r="BI19" s="6"/>
    </row>
    <row r="20" spans="1:61" ht="20.45" customHeight="1" x14ac:dyDescent="0.25">
      <c r="A20" s="46">
        <f>aug!A20</f>
        <v>0</v>
      </c>
      <c r="B20" s="46">
        <f>aug!B20</f>
        <v>0</v>
      </c>
      <c r="C20" s="87">
        <f>aug!C20</f>
        <v>0</v>
      </c>
      <c r="D20" s="47">
        <f>aug!D20+G20</f>
        <v>0</v>
      </c>
      <c r="E20" s="48" t="e">
        <f>AVERAGE(H20:AL20,aug!H20:AL20,jul!H20:AL20,jun!H20:AL20,maj!H20:AL20,apr!H20:AL20,mar!H20:AL20,feb!H20:AL20,jan!H20:AL20)</f>
        <v>#DIV/0!</v>
      </c>
      <c r="F20" s="49" t="e">
        <f t="shared" si="0"/>
        <v>#DIV/0!</v>
      </c>
      <c r="G20" s="50">
        <f>SUM(H20:AL20)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BF20" s="9" t="s">
        <v>86</v>
      </c>
      <c r="BG20" s="6"/>
      <c r="BH20" s="9" t="s">
        <v>79</v>
      </c>
      <c r="BI20" s="6"/>
    </row>
    <row r="21" spans="1:61" ht="20.45" customHeight="1" x14ac:dyDescent="0.3">
      <c r="A21" s="94" t="str">
        <f>aug!A21</f>
        <v>AKTIVITET:</v>
      </c>
      <c r="B21" s="95">
        <f>jan!B21</f>
        <v>0</v>
      </c>
      <c r="C21" s="84"/>
      <c r="D21" s="84"/>
      <c r="E21" s="85"/>
      <c r="F21" s="85"/>
      <c r="G21" s="84"/>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6"/>
      <c r="BF21" s="8" t="s">
        <v>87</v>
      </c>
      <c r="BG21" s="6"/>
      <c r="BH21" s="8" t="s">
        <v>80</v>
      </c>
      <c r="BI21" s="6"/>
    </row>
    <row r="22" spans="1:61" ht="20.45" customHeight="1" x14ac:dyDescent="0.25">
      <c r="A22" s="46">
        <f>aug!A22</f>
        <v>0</v>
      </c>
      <c r="B22" s="46">
        <f>aug!B22</f>
        <v>0</v>
      </c>
      <c r="C22" s="87">
        <f>aug!C22</f>
        <v>0</v>
      </c>
      <c r="D22" s="47">
        <f>aug!D22+G22</f>
        <v>0</v>
      </c>
      <c r="E22" s="48" t="e">
        <f>AVERAGE(H22:AL22,aug!H22:AL22,jul!H22:AL22,jun!H22:AL22,maj!H22:AL22,apr!H22:AL22,mar!H22:AL22,feb!H22:AL22,jan!H22:AL22)</f>
        <v>#DIV/0!</v>
      </c>
      <c r="F22" s="49" t="e">
        <f t="shared" si="0"/>
        <v>#DIV/0!</v>
      </c>
      <c r="G22" s="50">
        <f>SUM(H22:AL22)</f>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BF22" s="9" t="s">
        <v>88</v>
      </c>
      <c r="BG22" s="6"/>
      <c r="BH22" s="9" t="s">
        <v>81</v>
      </c>
      <c r="BI22" s="6"/>
    </row>
    <row r="23" spans="1:61" ht="20.45" customHeight="1" x14ac:dyDescent="0.25">
      <c r="A23" s="46">
        <f>aug!A23</f>
        <v>0</v>
      </c>
      <c r="B23" s="46">
        <f>aug!B23</f>
        <v>0</v>
      </c>
      <c r="C23" s="87">
        <f>aug!C23</f>
        <v>0</v>
      </c>
      <c r="D23" s="47">
        <f>aug!D23+G23</f>
        <v>0</v>
      </c>
      <c r="E23" s="48" t="e">
        <f>AVERAGE(H23:AL23,aug!H23:AL23,jul!H23:AL23,jun!H23:AL23,maj!H23:AL23,apr!H23:AL23,mar!H23:AL23,feb!H23:AL23,jan!H23:AL23)</f>
        <v>#DIV/0!</v>
      </c>
      <c r="F23" s="49" t="e">
        <f t="shared" si="0"/>
        <v>#DIV/0!</v>
      </c>
      <c r="G23" s="50">
        <f>SUM(H23:AL23)</f>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BF23" s="8" t="s">
        <v>89</v>
      </c>
      <c r="BG23" s="6"/>
      <c r="BH23" s="8" t="s">
        <v>82</v>
      </c>
      <c r="BI23" s="6"/>
    </row>
    <row r="24" spans="1:61" ht="20.45" customHeight="1" x14ac:dyDescent="0.25">
      <c r="A24" s="46">
        <f>aug!A24</f>
        <v>0</v>
      </c>
      <c r="B24" s="46">
        <f>aug!B24</f>
        <v>0</v>
      </c>
      <c r="C24" s="87">
        <f>aug!C24</f>
        <v>0</v>
      </c>
      <c r="D24" s="47">
        <f>aug!D24+G24</f>
        <v>0</v>
      </c>
      <c r="E24" s="48" t="e">
        <f>AVERAGE(H24:AL24,aug!H24:AL24,jul!H24:AL24,jun!H24:AL24,maj!H24:AL24,apr!H24:AL24,mar!H24:AL24,feb!H24:AL24,jan!H24:AL24)</f>
        <v>#DIV/0!</v>
      </c>
      <c r="F24" s="49" t="e">
        <f t="shared" si="0"/>
        <v>#DIV/0!</v>
      </c>
      <c r="G24" s="50">
        <f>SUM(H24:AL24)</f>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BF24" s="9" t="s">
        <v>90</v>
      </c>
      <c r="BG24" s="6"/>
      <c r="BH24" s="9" t="s">
        <v>83</v>
      </c>
      <c r="BI24" s="6"/>
    </row>
    <row r="25" spans="1:61" ht="20.45" customHeight="1" x14ac:dyDescent="0.25">
      <c r="A25" s="46">
        <f>aug!A25</f>
        <v>0</v>
      </c>
      <c r="B25" s="46">
        <f>aug!B25</f>
        <v>0</v>
      </c>
      <c r="C25" s="87">
        <f>aug!C25</f>
        <v>0</v>
      </c>
      <c r="D25" s="47">
        <f>aug!D25+G25</f>
        <v>0</v>
      </c>
      <c r="E25" s="48" t="e">
        <f>AVERAGE(H25:AL25,aug!H25:AL25,jul!H25:AL25,jun!H25:AL25,maj!H25:AL25,apr!H25:AL25,mar!H25:AL25,feb!H25:AL25,jan!H25:AL25)</f>
        <v>#DIV/0!</v>
      </c>
      <c r="F25" s="49" t="e">
        <f t="shared" si="0"/>
        <v>#DIV/0!</v>
      </c>
      <c r="G25" s="50">
        <f>SUM(H25:AL25)</f>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BF25" s="9"/>
      <c r="BG25" s="6"/>
      <c r="BH25" s="9"/>
      <c r="BI25" s="6"/>
    </row>
    <row r="26" spans="1:61" ht="20.45" customHeight="1" x14ac:dyDescent="0.25">
      <c r="A26" s="46">
        <f>aug!A26</f>
        <v>0</v>
      </c>
      <c r="B26" s="46">
        <f>aug!B26</f>
        <v>0</v>
      </c>
      <c r="C26" s="87">
        <f>aug!C26</f>
        <v>0</v>
      </c>
      <c r="D26" s="47">
        <f>aug!D26+G26</f>
        <v>0</v>
      </c>
      <c r="E26" s="48" t="e">
        <f>AVERAGE(H26:AL26,aug!H26:AL26,jul!H26:AL26,jun!H26:AL26,maj!H26:AL26,apr!H26:AL26,mar!H26:AL26,feb!H26:AL26,jan!H26:AL26)</f>
        <v>#DIV/0!</v>
      </c>
      <c r="F26" s="49" t="e">
        <f t="shared" si="0"/>
        <v>#DIV/0!</v>
      </c>
      <c r="G26" s="50">
        <f>SUM(H26:AL26)</f>
        <v>0</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BF26" s="8" t="s">
        <v>30</v>
      </c>
      <c r="BG26" s="6"/>
      <c r="BH26" s="8" t="s">
        <v>31</v>
      </c>
      <c r="BI26" s="6"/>
    </row>
    <row r="27" spans="1:61" x14ac:dyDescent="0.25">
      <c r="A27" s="41"/>
      <c r="B27" s="18"/>
      <c r="C27" s="18"/>
      <c r="D27" s="19"/>
      <c r="E27" s="19"/>
      <c r="F27" s="19"/>
      <c r="G27" s="1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BF27" s="9" t="s">
        <v>32</v>
      </c>
      <c r="BG27" s="6"/>
      <c r="BH27" s="9" t="s">
        <v>33</v>
      </c>
      <c r="BI27" s="6"/>
    </row>
    <row r="28" spans="1:61" x14ac:dyDescent="0.25">
      <c r="A28" s="41"/>
      <c r="B28" s="18"/>
      <c r="C28" s="18"/>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F28" s="8" t="s">
        <v>34</v>
      </c>
      <c r="BG28" s="6"/>
      <c r="BH28" s="8" t="s">
        <v>35</v>
      </c>
      <c r="BI28" s="6"/>
    </row>
    <row r="29" spans="1:61"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F29" s="9" t="s">
        <v>36</v>
      </c>
      <c r="BG29" s="6"/>
      <c r="BH29" s="9" t="s">
        <v>37</v>
      </c>
      <c r="BI29" s="6"/>
    </row>
    <row r="30" spans="1:61"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F30" s="8" t="s">
        <v>38</v>
      </c>
      <c r="BG30" s="6"/>
      <c r="BH30" s="8" t="s">
        <v>39</v>
      </c>
      <c r="BI30" s="6"/>
    </row>
    <row r="31" spans="1:61"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F31" s="9" t="s">
        <v>40</v>
      </c>
      <c r="BG31" s="6"/>
      <c r="BH31" s="9" t="s">
        <v>41</v>
      </c>
      <c r="BI31" s="6"/>
    </row>
    <row r="32" spans="1:61" x14ac:dyDescent="0.25">
      <c r="A32" s="42"/>
      <c r="B32" s="42"/>
      <c r="C32" s="42"/>
      <c r="D32" s="42"/>
      <c r="E32" s="42"/>
      <c r="F32" s="42"/>
      <c r="G32" s="4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BF32" s="8" t="s">
        <v>42</v>
      </c>
      <c r="BG32" s="6"/>
      <c r="BH32" s="8" t="s">
        <v>43</v>
      </c>
      <c r="BI32" s="6"/>
    </row>
    <row r="33" spans="1:61" x14ac:dyDescent="0.25">
      <c r="A33" s="38"/>
      <c r="B33" s="38"/>
      <c r="C33" s="39"/>
      <c r="D33" s="39"/>
      <c r="E33" s="39"/>
      <c r="F33" s="39"/>
      <c r="G33" s="40"/>
      <c r="BF33" s="9" t="s">
        <v>44</v>
      </c>
      <c r="BG33" s="6"/>
      <c r="BH33" s="9" t="s">
        <v>45</v>
      </c>
      <c r="BI33" s="6"/>
    </row>
    <row r="34" spans="1:61" x14ac:dyDescent="0.25">
      <c r="A34" s="33"/>
      <c r="B34" s="33"/>
      <c r="C34" s="17"/>
      <c r="D34" s="17"/>
      <c r="E34" s="17"/>
      <c r="F34" s="17"/>
      <c r="G34" s="34"/>
      <c r="BF34" s="8" t="s">
        <v>46</v>
      </c>
      <c r="BG34" s="6"/>
      <c r="BH34" s="8" t="s">
        <v>47</v>
      </c>
      <c r="BI34" s="6"/>
    </row>
    <row r="35" spans="1:61" x14ac:dyDescent="0.25">
      <c r="A35" s="33"/>
      <c r="B35" s="33"/>
      <c r="C35" s="17"/>
      <c r="D35" s="17"/>
      <c r="E35" s="17"/>
      <c r="F35" s="17"/>
      <c r="G35" s="34"/>
      <c r="BF35" s="9" t="s">
        <v>48</v>
      </c>
      <c r="BG35" s="6"/>
      <c r="BH35" s="9" t="s">
        <v>49</v>
      </c>
      <c r="BI35" s="6"/>
    </row>
    <row r="36" spans="1:61" x14ac:dyDescent="0.25">
      <c r="A36" s="33"/>
      <c r="B36" s="33"/>
      <c r="C36" s="17"/>
      <c r="D36" s="17"/>
      <c r="E36" s="17"/>
      <c r="F36" s="17"/>
      <c r="G36" s="34"/>
      <c r="BF36" s="8" t="s">
        <v>50</v>
      </c>
      <c r="BG36" s="6"/>
      <c r="BH36" s="8" t="s">
        <v>51</v>
      </c>
      <c r="BI36" s="6"/>
    </row>
    <row r="37" spans="1:61" x14ac:dyDescent="0.25">
      <c r="A37" s="33"/>
      <c r="B37" s="33"/>
      <c r="C37" s="17"/>
      <c r="D37" s="17"/>
      <c r="E37" s="17"/>
      <c r="F37" s="17"/>
      <c r="G37" s="34"/>
      <c r="BF37" s="9" t="s">
        <v>52</v>
      </c>
      <c r="BG37" s="6"/>
      <c r="BH37" s="9" t="s">
        <v>53</v>
      </c>
      <c r="BI37" s="6"/>
    </row>
    <row r="38" spans="1:61" x14ac:dyDescent="0.25">
      <c r="A38" s="33"/>
      <c r="B38" s="33"/>
      <c r="C38" s="17"/>
      <c r="D38" s="17"/>
      <c r="E38" s="17"/>
      <c r="F38" s="17"/>
      <c r="G38" s="34"/>
      <c r="BF38" s="8" t="s">
        <v>54</v>
      </c>
      <c r="BG38" s="6"/>
      <c r="BH38" s="8" t="s">
        <v>55</v>
      </c>
      <c r="BI38" s="6"/>
    </row>
    <row r="39" spans="1:61" x14ac:dyDescent="0.25">
      <c r="A39" s="33"/>
      <c r="B39" s="33"/>
      <c r="C39" s="17"/>
      <c r="D39" s="17"/>
      <c r="E39" s="17"/>
      <c r="F39" s="17"/>
      <c r="G39" s="34"/>
      <c r="BF39" s="9" t="s">
        <v>56</v>
      </c>
      <c r="BG39" s="6"/>
      <c r="BH39" s="9" t="s">
        <v>57</v>
      </c>
      <c r="BI39" s="6"/>
    </row>
    <row r="40" spans="1:61" x14ac:dyDescent="0.25">
      <c r="A40" s="33"/>
      <c r="B40" s="33"/>
      <c r="C40" s="17"/>
      <c r="D40" s="17"/>
      <c r="E40" s="17"/>
      <c r="F40" s="17"/>
      <c r="G40" s="34"/>
      <c r="BF40" s="8" t="s">
        <v>58</v>
      </c>
      <c r="BG40" s="6"/>
      <c r="BH40" s="8" t="s">
        <v>59</v>
      </c>
      <c r="BI40" s="6"/>
    </row>
    <row r="41" spans="1:61" x14ac:dyDescent="0.25">
      <c r="A41" s="33"/>
      <c r="B41" s="33"/>
      <c r="C41" s="17"/>
      <c r="D41" s="17"/>
      <c r="E41" s="17"/>
      <c r="F41" s="17"/>
      <c r="G41" s="34"/>
      <c r="BF41" s="6"/>
      <c r="BG41" s="6"/>
      <c r="BH41" s="9" t="s">
        <v>60</v>
      </c>
      <c r="BI41" s="6"/>
    </row>
    <row r="42" spans="1:61" x14ac:dyDescent="0.25">
      <c r="A42" s="35"/>
      <c r="B42" s="35"/>
      <c r="C42" s="36"/>
      <c r="D42" s="36"/>
      <c r="E42" s="36"/>
      <c r="F42" s="36"/>
      <c r="G42" s="37"/>
      <c r="BF42" s="6"/>
      <c r="BG42" s="6"/>
      <c r="BH42" s="8" t="s">
        <v>61</v>
      </c>
      <c r="BI42" s="6"/>
    </row>
  </sheetData>
  <sheetProtection sheet="1" selectLockedCells="1"/>
  <dataConsolidate/>
  <mergeCells count="6">
    <mergeCell ref="A21:B21"/>
    <mergeCell ref="A1:B1"/>
    <mergeCell ref="C1:G1"/>
    <mergeCell ref="A3:B3"/>
    <mergeCell ref="A9:B9"/>
    <mergeCell ref="A15:B15"/>
  </mergeCells>
  <conditionalFormatting sqref="A4:C26">
    <cfRule type="cellIs" dxfId="3" priority="1" operator="equal">
      <formula>0</formula>
    </cfRule>
  </conditionalFormatting>
  <dataValidations count="1">
    <dataValidation type="list" allowBlank="1" showInputMessage="1" showErrorMessage="1" sqref="B3" xr:uid="{5021C8BA-8F49-4320-BDCD-0D049A94A24C}">
      <formula1>#REF!</formula1>
    </dataValidation>
  </dataValidations>
  <pageMargins left="0.7" right="0.7" top="0.75" bottom="0.75" header="0.3" footer="0.3"/>
  <pageSetup paperSize="9" scale="57" orientation="landscape"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24887-90B8-4F67-809A-A80400BC982B}">
  <sheetPr>
    <tabColor theme="7" tint="0.39997558519241921"/>
  </sheetPr>
  <dimension ref="A1:BN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A3" sqref="A3:B3"/>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6" t="s">
        <v>121</v>
      </c>
      <c r="B1" s="96"/>
      <c r="C1" s="93"/>
      <c r="D1" s="93"/>
      <c r="E1" s="93"/>
      <c r="F1" s="93"/>
      <c r="G1" s="93"/>
      <c r="H1" s="12" t="s">
        <v>98</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4" t="str">
        <f>sept!A3</f>
        <v>AKTIVITET:</v>
      </c>
      <c r="B3" s="95"/>
      <c r="C3" s="83"/>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46">
        <f>sept!A4</f>
        <v>0</v>
      </c>
      <c r="B4" s="46">
        <f>sept!B4</f>
        <v>0</v>
      </c>
      <c r="C4" s="87">
        <f>sept!C4</f>
        <v>0</v>
      </c>
      <c r="D4" s="47">
        <f>sept!D4+G4</f>
        <v>0</v>
      </c>
      <c r="E4" s="48" t="e">
        <f>AVERAGE(H4:AL4,sept!H4:AL4,aug!H4:AL4,jul!H4:AL4,jun!H4:AL4,maj!H4:AL4,apr!H4:AL4,mar!H4:AL4,feb!H4:AL4,jan!H4:AL4)</f>
        <v>#DIV/0!</v>
      </c>
      <c r="F4" s="49" t="e">
        <f>AVERAGE(H4:AL4)</f>
        <v>#DIV/0!</v>
      </c>
      <c r="G4" s="50">
        <f>SUM(H4:AL4)</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BF4" s="9" t="s">
        <v>5</v>
      </c>
      <c r="BG4" s="6"/>
      <c r="BH4" s="9" t="s">
        <v>6</v>
      </c>
      <c r="BI4" s="6"/>
    </row>
    <row r="5" spans="1:66" ht="20.45" customHeight="1" x14ac:dyDescent="0.25">
      <c r="A5" s="46">
        <f>sept!A5</f>
        <v>0</v>
      </c>
      <c r="B5" s="46">
        <f>sept!B5</f>
        <v>0</v>
      </c>
      <c r="C5" s="87">
        <f>sept!C5</f>
        <v>0</v>
      </c>
      <c r="D5" s="47">
        <f>sept!D5+G5</f>
        <v>0</v>
      </c>
      <c r="E5" s="48" t="e">
        <f>AVERAGE(H5:AL5,sept!H5:AL5,aug!H5:AL5,jul!H5:AL5,jun!H5:AL5,maj!H5:AL5,apr!H5:AL5,mar!H5:AL5,feb!H5:AL5,jan!H5:AL5)</f>
        <v>#DIV/0!</v>
      </c>
      <c r="F5" s="49" t="e">
        <f t="shared" ref="F5:F26" si="0">AVERAGE(H5:AL5)</f>
        <v>#DIV/0!</v>
      </c>
      <c r="G5" s="50">
        <f>SUM(H5:AL5)</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BF5" s="8" t="s">
        <v>7</v>
      </c>
      <c r="BG5" s="6"/>
      <c r="BH5" s="8" t="s">
        <v>8</v>
      </c>
      <c r="BI5" s="6"/>
    </row>
    <row r="6" spans="1:66" ht="20.45" customHeight="1" x14ac:dyDescent="0.25">
      <c r="A6" s="46">
        <f>sept!A6</f>
        <v>0</v>
      </c>
      <c r="B6" s="46">
        <f>sept!B6</f>
        <v>0</v>
      </c>
      <c r="C6" s="87">
        <f>sept!C6</f>
        <v>0</v>
      </c>
      <c r="D6" s="47">
        <f>sept!D6+G6</f>
        <v>0</v>
      </c>
      <c r="E6" s="48" t="e">
        <f>AVERAGE(H6:AL6,sept!H6:AL6,aug!H6:AL6,jul!H6:AL6,jun!H6:AL6,maj!H6:AL6,apr!H6:AL6,mar!H6:AL6,feb!H6:AL6,jan!H6:AL6)</f>
        <v>#DIV/0!</v>
      </c>
      <c r="F6" s="49" t="e">
        <f t="shared" si="0"/>
        <v>#DIV/0!</v>
      </c>
      <c r="G6" s="50">
        <f>SUM(H6:AL6)</f>
        <v>0</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BF6" s="9" t="s">
        <v>9</v>
      </c>
      <c r="BG6" s="6"/>
      <c r="BH6" s="9" t="s">
        <v>0</v>
      </c>
      <c r="BI6" s="6"/>
    </row>
    <row r="7" spans="1:66" ht="20.45" customHeight="1" x14ac:dyDescent="0.25">
      <c r="A7" s="46">
        <f>sept!A7</f>
        <v>0</v>
      </c>
      <c r="B7" s="46">
        <f>sept!B7</f>
        <v>0</v>
      </c>
      <c r="C7" s="87">
        <f>sept!C7</f>
        <v>0</v>
      </c>
      <c r="D7" s="47">
        <f>sept!D7+G7</f>
        <v>0</v>
      </c>
      <c r="E7" s="48" t="e">
        <f>AVERAGE(H7:AL7,sept!H7:AL7,aug!H7:AL7,jul!H7:AL7,jun!H7:AL7,maj!H7:AL7,apr!H7:AL7,mar!H7:AL7,feb!H7:AL7,jan!H7:AL7)</f>
        <v>#DIV/0!</v>
      </c>
      <c r="F7" s="49" t="e">
        <f t="shared" si="0"/>
        <v>#DIV/0!</v>
      </c>
      <c r="G7" s="50">
        <f>SUM(H7:AL7)</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BF7" s="8" t="s">
        <v>10</v>
      </c>
      <c r="BG7" s="6"/>
      <c r="BH7" s="8" t="s">
        <v>11</v>
      </c>
      <c r="BI7" s="6"/>
    </row>
    <row r="8" spans="1:66" ht="20.45" customHeight="1" x14ac:dyDescent="0.25">
      <c r="A8" s="46">
        <f>sept!A8</f>
        <v>0</v>
      </c>
      <c r="B8" s="46">
        <f>sept!B8</f>
        <v>0</v>
      </c>
      <c r="C8" s="87">
        <f>sept!C8</f>
        <v>0</v>
      </c>
      <c r="D8" s="47">
        <f>sept!D8+G8</f>
        <v>0</v>
      </c>
      <c r="E8" s="48" t="e">
        <f>AVERAGE(H8:AL8,sept!H8:AL8,aug!H8:AL8,jul!H8:AL8,jun!H8:AL8,maj!H8:AL8,apr!H8:AL8,mar!H8:AL8,feb!H8:AL8,jan!H8:AL8)</f>
        <v>#DIV/0!</v>
      </c>
      <c r="F8" s="49" t="e">
        <f t="shared" si="0"/>
        <v>#DIV/0!</v>
      </c>
      <c r="G8" s="50">
        <f>SUM(H8:AL8)</f>
        <v>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BF8" s="8"/>
      <c r="BG8" s="6"/>
      <c r="BH8" s="8"/>
      <c r="BI8" s="6"/>
    </row>
    <row r="9" spans="1:66" ht="20.45" customHeight="1" x14ac:dyDescent="0.3">
      <c r="A9" s="94" t="str">
        <f>sept!A9</f>
        <v>AKTIVITET:</v>
      </c>
      <c r="B9" s="95">
        <f>jan!B9</f>
        <v>0</v>
      </c>
      <c r="C9" s="84"/>
      <c r="D9" s="84"/>
      <c r="E9" s="85"/>
      <c r="F9" s="85"/>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46">
        <f>sept!A10</f>
        <v>0</v>
      </c>
      <c r="B10" s="46">
        <f>sept!B10</f>
        <v>0</v>
      </c>
      <c r="C10" s="87">
        <f>sept!C10</f>
        <v>0</v>
      </c>
      <c r="D10" s="47">
        <f>sept!D10+G10</f>
        <v>0</v>
      </c>
      <c r="E10" s="48" t="e">
        <f>AVERAGE(H10:AL10,sept!H10:AL10,aug!H10:AL10,jul!H10:AL10,jun!H10:AL10,maj!H10:AL10,apr!H10:AL10,mar!H10:AL10,feb!H10:AL10,jan!H10:AL10)</f>
        <v>#DIV/0!</v>
      </c>
      <c r="F10" s="49" t="e">
        <f t="shared" si="0"/>
        <v>#DIV/0!</v>
      </c>
      <c r="G10" s="50">
        <f>SUM(H10:AL10)</f>
        <v>0</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BF10" s="9" t="s">
        <v>85</v>
      </c>
      <c r="BG10" s="6"/>
      <c r="BH10" s="9" t="s">
        <v>78</v>
      </c>
      <c r="BI10" s="6"/>
    </row>
    <row r="11" spans="1:66" ht="20.45" customHeight="1" x14ac:dyDescent="0.25">
      <c r="A11" s="46">
        <f>sept!A11</f>
        <v>0</v>
      </c>
      <c r="B11" s="46">
        <f>sept!B11</f>
        <v>0</v>
      </c>
      <c r="C11" s="87">
        <f>sept!C11</f>
        <v>0</v>
      </c>
      <c r="D11" s="47">
        <f>sept!D11+G11</f>
        <v>0</v>
      </c>
      <c r="E11" s="48" t="e">
        <f>AVERAGE(H11:AL11,sept!H11:AL11,aug!H11:AL11,jul!H11:AL11,jun!H11:AL11,maj!H11:AL11,apr!H11:AL11,mar!H11:AL11,feb!H11:AL11,jan!H11:AL11)</f>
        <v>#DIV/0!</v>
      </c>
      <c r="F11" s="49" t="e">
        <f t="shared" si="0"/>
        <v>#DIV/0!</v>
      </c>
      <c r="G11" s="50">
        <f>SUM(H11:AL11)</f>
        <v>0</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BF11" s="8" t="s">
        <v>12</v>
      </c>
      <c r="BG11" s="6"/>
      <c r="BH11" s="8" t="s">
        <v>13</v>
      </c>
      <c r="BI11" s="6"/>
    </row>
    <row r="12" spans="1:66" ht="20.45" customHeight="1" x14ac:dyDescent="0.25">
      <c r="A12" s="46">
        <f>sept!A12</f>
        <v>0</v>
      </c>
      <c r="B12" s="46">
        <f>sept!B12</f>
        <v>0</v>
      </c>
      <c r="C12" s="87">
        <f>sept!C12</f>
        <v>0</v>
      </c>
      <c r="D12" s="47">
        <f>sept!D12+G12</f>
        <v>0</v>
      </c>
      <c r="E12" s="48" t="e">
        <f>AVERAGE(H12:AL12,sept!H12:AL12,aug!H12:AL12,jul!H12:AL12,jun!H12:AL12,maj!H12:AL12,apr!H12:AL12,mar!H12:AL12,feb!H12:AL12,jan!H12:AL12)</f>
        <v>#DIV/0!</v>
      </c>
      <c r="F12" s="49" t="e">
        <f t="shared" si="0"/>
        <v>#DIV/0!</v>
      </c>
      <c r="G12" s="50">
        <f>SUM(H12:AL12)</f>
        <v>0</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BF12" s="9" t="s">
        <v>14</v>
      </c>
      <c r="BG12" s="6"/>
      <c r="BH12" s="9" t="s">
        <v>15</v>
      </c>
      <c r="BI12" s="6"/>
    </row>
    <row r="13" spans="1:66" ht="20.45" customHeight="1" x14ac:dyDescent="0.25">
      <c r="A13" s="46">
        <f>sept!A13</f>
        <v>0</v>
      </c>
      <c r="B13" s="46">
        <f>sept!B13</f>
        <v>0</v>
      </c>
      <c r="C13" s="87">
        <f>sept!C13</f>
        <v>0</v>
      </c>
      <c r="D13" s="47">
        <f>sept!D13+G13</f>
        <v>0</v>
      </c>
      <c r="E13" s="48" t="e">
        <f>AVERAGE(H13:AL13,sept!H13:AL13,aug!H13:AL13,jul!H13:AL13,jun!H13:AL13,maj!H13:AL13,apr!H13:AL13,mar!H13:AL13,feb!H13:AL13,jan!H13:AL13)</f>
        <v>#DIV/0!</v>
      </c>
      <c r="F13" s="49" t="e">
        <f t="shared" si="0"/>
        <v>#DIV/0!</v>
      </c>
      <c r="G13" s="50">
        <f>SUM(H13:AL13)</f>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BF13" s="8" t="s">
        <v>16</v>
      </c>
      <c r="BG13" s="6"/>
      <c r="BH13" s="8" t="s">
        <v>17</v>
      </c>
      <c r="BI13" s="6"/>
    </row>
    <row r="14" spans="1:66" ht="20.45" customHeight="1" x14ac:dyDescent="0.25">
      <c r="A14" s="46">
        <f>sept!A14</f>
        <v>0</v>
      </c>
      <c r="B14" s="46">
        <f>sept!B14</f>
        <v>0</v>
      </c>
      <c r="C14" s="87">
        <f>sept!C14</f>
        <v>0</v>
      </c>
      <c r="D14" s="47">
        <f>sept!D14+G14</f>
        <v>0</v>
      </c>
      <c r="E14" s="48" t="e">
        <f>AVERAGE(H14:AL14,sept!H14:AL14,aug!H14:AL14,jul!H14:AL14,jun!H14:AL14,maj!H14:AL14,apr!H14:AL14,mar!H14:AL14,feb!H14:AL14,jan!H14:AL14)</f>
        <v>#DIV/0!</v>
      </c>
      <c r="F14" s="49" t="e">
        <f t="shared" si="0"/>
        <v>#DIV/0!</v>
      </c>
      <c r="G14" s="50">
        <f>SUM(H14:AL14)</f>
        <v>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BF14" s="9" t="s">
        <v>18</v>
      </c>
      <c r="BG14" s="6"/>
      <c r="BH14" s="9" t="s">
        <v>19</v>
      </c>
      <c r="BI14" s="6"/>
    </row>
    <row r="15" spans="1:66" ht="20.45" customHeight="1" x14ac:dyDescent="0.3">
      <c r="A15" s="94" t="str">
        <f>sept!A15</f>
        <v>AKTIVITET:</v>
      </c>
      <c r="B15" s="95">
        <f>jan!B15</f>
        <v>0</v>
      </c>
      <c r="C15" s="84"/>
      <c r="D15" s="84"/>
      <c r="E15" s="85"/>
      <c r="F15" s="85"/>
      <c r="G15" s="84"/>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46">
        <f>sept!A16</f>
        <v>0</v>
      </c>
      <c r="B16" s="46">
        <f>sept!B16</f>
        <v>0</v>
      </c>
      <c r="C16" s="87">
        <f>sept!C16</f>
        <v>0</v>
      </c>
      <c r="D16" s="47">
        <f>sept!D16+G16</f>
        <v>0</v>
      </c>
      <c r="E16" s="48" t="e">
        <f>AVERAGE(H16:AL16,sept!H16:AL16,aug!H16:AL16,jul!H16:AL16,jun!H16:AL16,maj!H16:AL16,apr!H16:AL16,mar!H16:AL16,feb!H16:AL16,jan!H16:AL16)</f>
        <v>#DIV/0!</v>
      </c>
      <c r="F16" s="49" t="e">
        <f t="shared" si="0"/>
        <v>#DIV/0!</v>
      </c>
      <c r="G16" s="50">
        <f>SUM(H16:AL16)</f>
        <v>0</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BF16" s="9" t="s">
        <v>22</v>
      </c>
      <c r="BG16" s="6"/>
      <c r="BH16" s="9" t="s">
        <v>23</v>
      </c>
      <c r="BI16" s="6"/>
    </row>
    <row r="17" spans="1:61" ht="20.45" customHeight="1" x14ac:dyDescent="0.25">
      <c r="A17" s="46">
        <f>sept!A17</f>
        <v>0</v>
      </c>
      <c r="B17" s="46">
        <f>sept!B17</f>
        <v>0</v>
      </c>
      <c r="C17" s="87">
        <f>sept!C17</f>
        <v>0</v>
      </c>
      <c r="D17" s="47">
        <f>sept!D17+G17</f>
        <v>0</v>
      </c>
      <c r="E17" s="48" t="e">
        <f>AVERAGE(H17:AL17,sept!H17:AL17,aug!H17:AL17,jul!H17:AL17,jun!H17:AL17,maj!H17:AL17,apr!H17:AL17,mar!H17:AL17,feb!H17:AL17,jan!H17:AL17)</f>
        <v>#DIV/0!</v>
      </c>
      <c r="F17" s="49" t="e">
        <f t="shared" si="0"/>
        <v>#DIV/0!</v>
      </c>
      <c r="G17" s="50">
        <f>SUM(H17:AL17)</f>
        <v>0</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BF17" s="8" t="s">
        <v>24</v>
      </c>
      <c r="BG17" s="6"/>
      <c r="BH17" s="8" t="s">
        <v>25</v>
      </c>
      <c r="BI17" s="6"/>
    </row>
    <row r="18" spans="1:61" ht="20.45" customHeight="1" x14ac:dyDescent="0.25">
      <c r="A18" s="46">
        <f>sept!A18</f>
        <v>0</v>
      </c>
      <c r="B18" s="46">
        <f>sept!B18</f>
        <v>0</v>
      </c>
      <c r="C18" s="87">
        <f>sept!C18</f>
        <v>0</v>
      </c>
      <c r="D18" s="47">
        <f>sept!D18+G18</f>
        <v>0</v>
      </c>
      <c r="E18" s="48" t="e">
        <f>AVERAGE(H18:AL18,sept!H18:AL18,aug!H18:AL18,jul!H18:AL18,jun!H18:AL18,maj!H18:AL18,apr!H18:AL18,mar!H18:AL18,feb!H18:AL18,jan!H18:AL18)</f>
        <v>#DIV/0!</v>
      </c>
      <c r="F18" s="49" t="e">
        <f t="shared" si="0"/>
        <v>#DIV/0!</v>
      </c>
      <c r="G18" s="50">
        <f>SUM(H18:AL18)</f>
        <v>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BF18" s="9" t="s">
        <v>26</v>
      </c>
      <c r="BG18" s="6"/>
      <c r="BH18" s="9" t="s">
        <v>27</v>
      </c>
      <c r="BI18" s="6"/>
    </row>
    <row r="19" spans="1:61" ht="20.45" customHeight="1" x14ac:dyDescent="0.25">
      <c r="A19" s="46">
        <f>sept!A19</f>
        <v>0</v>
      </c>
      <c r="B19" s="46">
        <f>sept!B19</f>
        <v>0</v>
      </c>
      <c r="C19" s="87">
        <f>sept!C19</f>
        <v>0</v>
      </c>
      <c r="D19" s="47">
        <f>sept!D19+G19</f>
        <v>0</v>
      </c>
      <c r="E19" s="48" t="e">
        <f>AVERAGE(H19:AL19,sept!H19:AL19,aug!H19:AL19,jul!H19:AL19,jun!H19:AL19,maj!H19:AL19,apr!H19:AL19,mar!H19:AL19,feb!H19:AL19,jan!H19:AL19)</f>
        <v>#DIV/0!</v>
      </c>
      <c r="F19" s="49" t="e">
        <f t="shared" si="0"/>
        <v>#DIV/0!</v>
      </c>
      <c r="G19" s="50">
        <f>SUM(H19:AL19)</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BF19" s="8" t="s">
        <v>28</v>
      </c>
      <c r="BG19" s="6"/>
      <c r="BH19" s="8" t="s">
        <v>29</v>
      </c>
      <c r="BI19" s="6"/>
    </row>
    <row r="20" spans="1:61" ht="20.45" customHeight="1" x14ac:dyDescent="0.25">
      <c r="A20" s="46">
        <f>sept!A20</f>
        <v>0</v>
      </c>
      <c r="B20" s="46">
        <f>sept!B20</f>
        <v>0</v>
      </c>
      <c r="C20" s="87">
        <f>sept!C20</f>
        <v>0</v>
      </c>
      <c r="D20" s="47">
        <f>sept!D20+G20</f>
        <v>0</v>
      </c>
      <c r="E20" s="48" t="e">
        <f>AVERAGE(H20:AL20,sept!H20:AL20,aug!H20:AL20,jul!H20:AL20,jun!H20:AL20,maj!H20:AL20,apr!H20:AL20,mar!H20:AL20,feb!H20:AL20,jan!H20:AL20)</f>
        <v>#DIV/0!</v>
      </c>
      <c r="F20" s="49" t="e">
        <f t="shared" si="0"/>
        <v>#DIV/0!</v>
      </c>
      <c r="G20" s="50">
        <f>SUM(H20:AL20)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BF20" s="9" t="s">
        <v>86</v>
      </c>
      <c r="BG20" s="6"/>
      <c r="BH20" s="9" t="s">
        <v>79</v>
      </c>
      <c r="BI20" s="6"/>
    </row>
    <row r="21" spans="1:61" ht="20.45" customHeight="1" x14ac:dyDescent="0.3">
      <c r="A21" s="94" t="str">
        <f>sept!A21</f>
        <v>AKTIVITET:</v>
      </c>
      <c r="B21" s="95">
        <f>jan!B21</f>
        <v>0</v>
      </c>
      <c r="C21" s="84"/>
      <c r="D21" s="84"/>
      <c r="E21" s="85"/>
      <c r="F21" s="85"/>
      <c r="G21" s="84"/>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6"/>
      <c r="BF21" s="8" t="s">
        <v>87</v>
      </c>
      <c r="BG21" s="6"/>
      <c r="BH21" s="8" t="s">
        <v>80</v>
      </c>
      <c r="BI21" s="6"/>
    </row>
    <row r="22" spans="1:61" ht="20.45" customHeight="1" x14ac:dyDescent="0.25">
      <c r="A22" s="46">
        <f>sept!A22</f>
        <v>0</v>
      </c>
      <c r="B22" s="46">
        <f>sept!B22</f>
        <v>0</v>
      </c>
      <c r="C22" s="87">
        <f>sept!C22</f>
        <v>0</v>
      </c>
      <c r="D22" s="47">
        <f>sept!D22+G22</f>
        <v>0</v>
      </c>
      <c r="E22" s="48" t="e">
        <f>AVERAGE(H22:AL22,sept!H22:AL22,aug!H22:AL22,jul!H22:AL22,jun!H22:AL22,maj!H22:AL22,apr!H22:AL22,mar!H22:AL22,feb!H22:AL22,jan!H22:AL22)</f>
        <v>#DIV/0!</v>
      </c>
      <c r="F22" s="49" t="e">
        <f t="shared" si="0"/>
        <v>#DIV/0!</v>
      </c>
      <c r="G22" s="50">
        <f>SUM(H22:AL22)</f>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BF22" s="9" t="s">
        <v>88</v>
      </c>
      <c r="BG22" s="6"/>
      <c r="BH22" s="9" t="s">
        <v>81</v>
      </c>
      <c r="BI22" s="6"/>
    </row>
    <row r="23" spans="1:61" ht="20.45" customHeight="1" x14ac:dyDescent="0.25">
      <c r="A23" s="46">
        <f>sept!A23</f>
        <v>0</v>
      </c>
      <c r="B23" s="46">
        <f>sept!B23</f>
        <v>0</v>
      </c>
      <c r="C23" s="87">
        <f>sept!C23</f>
        <v>0</v>
      </c>
      <c r="D23" s="47">
        <f>sept!D23+G23</f>
        <v>0</v>
      </c>
      <c r="E23" s="48" t="e">
        <f>AVERAGE(H23:AL23,sept!H23:AL23,aug!H23:AL23,jul!H23:AL23,jun!H23:AL23,maj!H23:AL23,apr!H23:AL23,mar!H23:AL23,feb!H23:AL23,jan!H23:AL23)</f>
        <v>#DIV/0!</v>
      </c>
      <c r="F23" s="49" t="e">
        <f t="shared" si="0"/>
        <v>#DIV/0!</v>
      </c>
      <c r="G23" s="50">
        <f>SUM(H23:AL23)</f>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BF23" s="8" t="s">
        <v>89</v>
      </c>
      <c r="BG23" s="6"/>
      <c r="BH23" s="8" t="s">
        <v>82</v>
      </c>
      <c r="BI23" s="6"/>
    </row>
    <row r="24" spans="1:61" ht="20.45" customHeight="1" x14ac:dyDescent="0.25">
      <c r="A24" s="46">
        <f>sept!A24</f>
        <v>0</v>
      </c>
      <c r="B24" s="46">
        <f>sept!B24</f>
        <v>0</v>
      </c>
      <c r="C24" s="87">
        <f>sept!C24</f>
        <v>0</v>
      </c>
      <c r="D24" s="47">
        <f>sept!D24+G24</f>
        <v>0</v>
      </c>
      <c r="E24" s="48" t="e">
        <f>AVERAGE(H24:AL24,sept!H24:AL24,aug!H24:AL24,jul!H24:AL24,jun!H24:AL24,maj!H24:AL24,apr!H24:AL24,mar!H24:AL24,feb!H24:AL24,jan!H24:AL24)</f>
        <v>#DIV/0!</v>
      </c>
      <c r="F24" s="49" t="e">
        <f t="shared" si="0"/>
        <v>#DIV/0!</v>
      </c>
      <c r="G24" s="50">
        <f>SUM(H24:AL24)</f>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BF24" s="9" t="s">
        <v>90</v>
      </c>
      <c r="BG24" s="6"/>
      <c r="BH24" s="9" t="s">
        <v>83</v>
      </c>
      <c r="BI24" s="6"/>
    </row>
    <row r="25" spans="1:61" ht="20.45" customHeight="1" x14ac:dyDescent="0.25">
      <c r="A25" s="46">
        <f>sept!A25</f>
        <v>0</v>
      </c>
      <c r="B25" s="46">
        <f>sept!B25</f>
        <v>0</v>
      </c>
      <c r="C25" s="87">
        <f>sept!C25</f>
        <v>0</v>
      </c>
      <c r="D25" s="47">
        <f>sept!D25+G25</f>
        <v>0</v>
      </c>
      <c r="E25" s="48" t="e">
        <f>AVERAGE(H25:AL25,sept!H25:AL25,aug!H25:AL25,jul!H25:AL25,jun!H25:AL25,maj!H25:AL25,apr!H25:AL25,mar!H25:AL25,feb!H25:AL25,jan!H25:AL25)</f>
        <v>#DIV/0!</v>
      </c>
      <c r="F25" s="49" t="e">
        <f t="shared" si="0"/>
        <v>#DIV/0!</v>
      </c>
      <c r="G25" s="50">
        <f>SUM(H25:AL25)</f>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BF25" s="9"/>
      <c r="BG25" s="6"/>
      <c r="BH25" s="9"/>
      <c r="BI25" s="6"/>
    </row>
    <row r="26" spans="1:61" ht="20.45" customHeight="1" x14ac:dyDescent="0.25">
      <c r="A26" s="46">
        <f>sept!A26</f>
        <v>0</v>
      </c>
      <c r="B26" s="46">
        <f>sept!B26</f>
        <v>0</v>
      </c>
      <c r="C26" s="87">
        <f>sept!C26</f>
        <v>0</v>
      </c>
      <c r="D26" s="47">
        <f>sept!D26+G26</f>
        <v>0</v>
      </c>
      <c r="E26" s="48" t="e">
        <f>AVERAGE(H26:AL26,sept!H26:AL26,aug!H26:AL26,jul!H26:AL26,jun!H26:AL26,maj!H26:AL26,apr!H26:AL26,mar!H26:AL26,feb!H26:AL26,jan!H26:AL26)</f>
        <v>#DIV/0!</v>
      </c>
      <c r="F26" s="49" t="e">
        <f t="shared" si="0"/>
        <v>#DIV/0!</v>
      </c>
      <c r="G26" s="50">
        <f>SUM(H26:AL26)</f>
        <v>0</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BF26" s="8" t="s">
        <v>30</v>
      </c>
      <c r="BG26" s="6"/>
      <c r="BH26" s="8" t="s">
        <v>31</v>
      </c>
      <c r="BI26" s="6"/>
    </row>
    <row r="27" spans="1:61" x14ac:dyDescent="0.25">
      <c r="A27" s="41"/>
      <c r="B27" s="18"/>
      <c r="C27" s="18"/>
      <c r="D27" s="19"/>
      <c r="E27" s="19"/>
      <c r="F27" s="19"/>
      <c r="G27" s="1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BF27" s="9" t="s">
        <v>32</v>
      </c>
      <c r="BG27" s="6"/>
      <c r="BH27" s="9" t="s">
        <v>33</v>
      </c>
      <c r="BI27" s="6"/>
    </row>
    <row r="28" spans="1:61" x14ac:dyDescent="0.25">
      <c r="A28" s="41"/>
      <c r="B28" s="18"/>
      <c r="C28" s="18"/>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F28" s="8" t="s">
        <v>34</v>
      </c>
      <c r="BG28" s="6"/>
      <c r="BH28" s="8" t="s">
        <v>35</v>
      </c>
      <c r="BI28" s="6"/>
    </row>
    <row r="29" spans="1:61"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F29" s="9" t="s">
        <v>36</v>
      </c>
      <c r="BG29" s="6"/>
      <c r="BH29" s="9" t="s">
        <v>37</v>
      </c>
      <c r="BI29" s="6"/>
    </row>
    <row r="30" spans="1:61"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F30" s="8" t="s">
        <v>38</v>
      </c>
      <c r="BG30" s="6"/>
      <c r="BH30" s="8" t="s">
        <v>39</v>
      </c>
      <c r="BI30" s="6"/>
    </row>
    <row r="31" spans="1:61"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F31" s="9" t="s">
        <v>40</v>
      </c>
      <c r="BG31" s="6"/>
      <c r="BH31" s="9" t="s">
        <v>41</v>
      </c>
      <c r="BI31" s="6"/>
    </row>
    <row r="32" spans="1:61" x14ac:dyDescent="0.25">
      <c r="A32" s="42"/>
      <c r="B32" s="42"/>
      <c r="C32" s="42"/>
      <c r="D32" s="42"/>
      <c r="E32" s="42"/>
      <c r="F32" s="42"/>
      <c r="G32" s="4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BF32" s="8" t="s">
        <v>42</v>
      </c>
      <c r="BG32" s="6"/>
      <c r="BH32" s="8" t="s">
        <v>43</v>
      </c>
      <c r="BI32" s="6"/>
    </row>
    <row r="33" spans="1:61" x14ac:dyDescent="0.25">
      <c r="A33" s="38"/>
      <c r="B33" s="38"/>
      <c r="C33" s="39"/>
      <c r="D33" s="39"/>
      <c r="E33" s="39"/>
      <c r="F33" s="39"/>
      <c r="G33" s="40"/>
      <c r="BF33" s="9" t="s">
        <v>44</v>
      </c>
      <c r="BG33" s="6"/>
      <c r="BH33" s="9" t="s">
        <v>45</v>
      </c>
      <c r="BI33" s="6"/>
    </row>
    <row r="34" spans="1:61" x14ac:dyDescent="0.25">
      <c r="A34" s="33"/>
      <c r="B34" s="33"/>
      <c r="C34" s="17"/>
      <c r="D34" s="17"/>
      <c r="E34" s="17"/>
      <c r="F34" s="17"/>
      <c r="G34" s="34"/>
      <c r="BF34" s="8" t="s">
        <v>46</v>
      </c>
      <c r="BG34" s="6"/>
      <c r="BH34" s="8" t="s">
        <v>47</v>
      </c>
      <c r="BI34" s="6"/>
    </row>
    <row r="35" spans="1:61" x14ac:dyDescent="0.25">
      <c r="A35" s="33"/>
      <c r="B35" s="33"/>
      <c r="C35" s="17"/>
      <c r="D35" s="17"/>
      <c r="E35" s="17"/>
      <c r="F35" s="17"/>
      <c r="G35" s="34"/>
      <c r="BF35" s="9" t="s">
        <v>48</v>
      </c>
      <c r="BG35" s="6"/>
      <c r="BH35" s="9" t="s">
        <v>49</v>
      </c>
      <c r="BI35" s="6"/>
    </row>
    <row r="36" spans="1:61" x14ac:dyDescent="0.25">
      <c r="A36" s="33"/>
      <c r="B36" s="33"/>
      <c r="C36" s="17"/>
      <c r="D36" s="17"/>
      <c r="E36" s="17"/>
      <c r="F36" s="17"/>
      <c r="G36" s="34"/>
      <c r="BF36" s="8" t="s">
        <v>50</v>
      </c>
      <c r="BG36" s="6"/>
      <c r="BH36" s="8" t="s">
        <v>51</v>
      </c>
      <c r="BI36" s="6"/>
    </row>
    <row r="37" spans="1:61" x14ac:dyDescent="0.25">
      <c r="A37" s="33"/>
      <c r="B37" s="33"/>
      <c r="C37" s="17"/>
      <c r="D37" s="17"/>
      <c r="E37" s="17"/>
      <c r="F37" s="17"/>
      <c r="G37" s="34"/>
      <c r="BF37" s="9" t="s">
        <v>52</v>
      </c>
      <c r="BG37" s="6"/>
      <c r="BH37" s="9" t="s">
        <v>53</v>
      </c>
      <c r="BI37" s="6"/>
    </row>
    <row r="38" spans="1:61" x14ac:dyDescent="0.25">
      <c r="A38" s="33"/>
      <c r="B38" s="33"/>
      <c r="C38" s="17"/>
      <c r="D38" s="17"/>
      <c r="E38" s="17"/>
      <c r="F38" s="17"/>
      <c r="G38" s="34"/>
      <c r="BF38" s="8" t="s">
        <v>54</v>
      </c>
      <c r="BG38" s="6"/>
      <c r="BH38" s="8" t="s">
        <v>55</v>
      </c>
      <c r="BI38" s="6"/>
    </row>
    <row r="39" spans="1:61" x14ac:dyDescent="0.25">
      <c r="A39" s="33"/>
      <c r="B39" s="33"/>
      <c r="C39" s="17"/>
      <c r="D39" s="17"/>
      <c r="E39" s="17"/>
      <c r="F39" s="17"/>
      <c r="G39" s="34"/>
      <c r="BF39" s="9" t="s">
        <v>56</v>
      </c>
      <c r="BG39" s="6"/>
      <c r="BH39" s="9" t="s">
        <v>57</v>
      </c>
      <c r="BI39" s="6"/>
    </row>
    <row r="40" spans="1:61" x14ac:dyDescent="0.25">
      <c r="A40" s="33"/>
      <c r="B40" s="33"/>
      <c r="C40" s="17"/>
      <c r="D40" s="17"/>
      <c r="E40" s="17"/>
      <c r="F40" s="17"/>
      <c r="G40" s="34"/>
      <c r="BF40" s="8" t="s">
        <v>58</v>
      </c>
      <c r="BG40" s="6"/>
      <c r="BH40" s="8" t="s">
        <v>59</v>
      </c>
      <c r="BI40" s="6"/>
    </row>
    <row r="41" spans="1:61" x14ac:dyDescent="0.25">
      <c r="A41" s="33"/>
      <c r="B41" s="33"/>
      <c r="C41" s="17"/>
      <c r="D41" s="17"/>
      <c r="E41" s="17"/>
      <c r="F41" s="17"/>
      <c r="G41" s="34"/>
      <c r="BF41" s="6"/>
      <c r="BG41" s="6"/>
      <c r="BH41" s="9" t="s">
        <v>60</v>
      </c>
      <c r="BI41" s="6"/>
    </row>
    <row r="42" spans="1:61" x14ac:dyDescent="0.25">
      <c r="A42" s="35"/>
      <c r="B42" s="35"/>
      <c r="C42" s="36"/>
      <c r="D42" s="36"/>
      <c r="E42" s="36"/>
      <c r="F42" s="36"/>
      <c r="G42" s="37"/>
      <c r="BF42" s="6"/>
      <c r="BG42" s="6"/>
      <c r="BH42" s="8" t="s">
        <v>61</v>
      </c>
      <c r="BI42" s="6"/>
    </row>
  </sheetData>
  <sheetProtection sheet="1" selectLockedCells="1"/>
  <dataConsolidate/>
  <mergeCells count="6">
    <mergeCell ref="A21:B21"/>
    <mergeCell ref="A1:B1"/>
    <mergeCell ref="C1:G1"/>
    <mergeCell ref="A3:B3"/>
    <mergeCell ref="A9:B9"/>
    <mergeCell ref="A15:B15"/>
  </mergeCells>
  <conditionalFormatting sqref="A4:C26">
    <cfRule type="cellIs" dxfId="2" priority="1" operator="equal">
      <formula>0</formula>
    </cfRule>
  </conditionalFormatting>
  <dataValidations count="1">
    <dataValidation type="list" allowBlank="1" showInputMessage="1" showErrorMessage="1" sqref="B3" xr:uid="{719C56A7-037D-49FB-A4E4-C452840F0EBF}">
      <formula1>#REF!</formula1>
    </dataValidation>
  </dataValidations>
  <pageMargins left="0.7" right="0.7" top="0.75" bottom="0.75" header="0.3" footer="0.3"/>
  <pageSetup paperSize="9" scale="57"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1FDD4-D50A-4A28-8653-BB7CD0BBEB74}">
  <sheetPr>
    <tabColor theme="7" tint="0.39997558519241921"/>
  </sheetPr>
  <dimension ref="A1:BN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A3" sqref="A3:B3"/>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6" t="s">
        <v>121</v>
      </c>
      <c r="B1" s="96"/>
      <c r="C1" s="93"/>
      <c r="D1" s="93"/>
      <c r="E1" s="93"/>
      <c r="F1" s="93"/>
      <c r="G1" s="93"/>
      <c r="H1" s="12" t="s">
        <v>97</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4" t="str">
        <f>okt!A3</f>
        <v>AKTIVITET:</v>
      </c>
      <c r="B3" s="95"/>
      <c r="C3" s="83"/>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46">
        <f>okt!A4</f>
        <v>0</v>
      </c>
      <c r="B4" s="46">
        <f>okt!B4</f>
        <v>0</v>
      </c>
      <c r="C4" s="87">
        <f>okt!C4</f>
        <v>0</v>
      </c>
      <c r="D4" s="47">
        <f>okt!D4+G4</f>
        <v>0</v>
      </c>
      <c r="E4" s="48" t="e">
        <f>AVERAGE(H4:AL4,okt!H4:AL4,sept!H4:AL4,aug!H4:AL4,jul!H4:AL4,jun!H4:AL4,maj!H4:AL4,apr!H4:AL4,mar!H4:AL4,feb!H4:AL4,jan!H4:AL4)</f>
        <v>#DIV/0!</v>
      </c>
      <c r="F4" s="49" t="e">
        <f>AVERAGE(H4:AL4)</f>
        <v>#DIV/0!</v>
      </c>
      <c r="G4" s="50">
        <f>SUM(H4:AL4)</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BF4" s="9" t="s">
        <v>5</v>
      </c>
      <c r="BG4" s="6"/>
      <c r="BH4" s="9" t="s">
        <v>6</v>
      </c>
      <c r="BI4" s="6"/>
    </row>
    <row r="5" spans="1:66" ht="20.45" customHeight="1" x14ac:dyDescent="0.25">
      <c r="A5" s="46">
        <f>okt!A5</f>
        <v>0</v>
      </c>
      <c r="B5" s="46">
        <f>okt!B5</f>
        <v>0</v>
      </c>
      <c r="C5" s="87">
        <f>okt!C5</f>
        <v>0</v>
      </c>
      <c r="D5" s="47">
        <f>okt!D5+G5</f>
        <v>0</v>
      </c>
      <c r="E5" s="48" t="e">
        <f>AVERAGE(H5:AL5,okt!H5:AL5,sept!H5:AL5,aug!H5:AL5,jul!H5:AL5,jun!H5:AL5,maj!H5:AL5,apr!H5:AL5,mar!H5:AL5,feb!H5:AL5,jan!H5:AL5)</f>
        <v>#DIV/0!</v>
      </c>
      <c r="F5" s="49" t="e">
        <f t="shared" ref="F5:F26" si="0">AVERAGE(H5:AL5)</f>
        <v>#DIV/0!</v>
      </c>
      <c r="G5" s="50">
        <f>SUM(H5:AL5)</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BF5" s="8" t="s">
        <v>7</v>
      </c>
      <c r="BG5" s="6"/>
      <c r="BH5" s="8" t="s">
        <v>8</v>
      </c>
      <c r="BI5" s="6"/>
    </row>
    <row r="6" spans="1:66" ht="20.45" customHeight="1" x14ac:dyDescent="0.25">
      <c r="A6" s="46">
        <f>okt!A6</f>
        <v>0</v>
      </c>
      <c r="B6" s="46">
        <f>okt!B6</f>
        <v>0</v>
      </c>
      <c r="C6" s="87">
        <f>okt!C6</f>
        <v>0</v>
      </c>
      <c r="D6" s="47">
        <f>okt!D6+G6</f>
        <v>0</v>
      </c>
      <c r="E6" s="48" t="e">
        <f>AVERAGE(H6:AL6,okt!H6:AL6,sept!H6:AL6,aug!H6:AL6,jul!H6:AL6,jun!H6:AL6,maj!H6:AL6,apr!H6:AL6,mar!H6:AL6,feb!H6:AL6,jan!H6:AL6)</f>
        <v>#DIV/0!</v>
      </c>
      <c r="F6" s="49" t="e">
        <f t="shared" si="0"/>
        <v>#DIV/0!</v>
      </c>
      <c r="G6" s="50">
        <f>SUM(H6:AL6)</f>
        <v>0</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BF6" s="9" t="s">
        <v>9</v>
      </c>
      <c r="BG6" s="6"/>
      <c r="BH6" s="9" t="s">
        <v>0</v>
      </c>
      <c r="BI6" s="6"/>
    </row>
    <row r="7" spans="1:66" ht="20.45" customHeight="1" x14ac:dyDescent="0.25">
      <c r="A7" s="46">
        <f>okt!A7</f>
        <v>0</v>
      </c>
      <c r="B7" s="46">
        <f>okt!B7</f>
        <v>0</v>
      </c>
      <c r="C7" s="87">
        <f>okt!C7</f>
        <v>0</v>
      </c>
      <c r="D7" s="47">
        <f>okt!D7+G7</f>
        <v>0</v>
      </c>
      <c r="E7" s="48" t="e">
        <f>AVERAGE(H7:AL7,okt!H7:AL7,sept!H7:AL7,aug!H7:AL7,jul!H7:AL7,jun!H7:AL7,maj!H7:AL7,apr!H7:AL7,mar!H7:AL7,feb!H7:AL7,jan!H7:AL7)</f>
        <v>#DIV/0!</v>
      </c>
      <c r="F7" s="49" t="e">
        <f t="shared" si="0"/>
        <v>#DIV/0!</v>
      </c>
      <c r="G7" s="50">
        <f>SUM(H7:AL7)</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BF7" s="8" t="s">
        <v>10</v>
      </c>
      <c r="BG7" s="6"/>
      <c r="BH7" s="8" t="s">
        <v>11</v>
      </c>
      <c r="BI7" s="6"/>
    </row>
    <row r="8" spans="1:66" ht="20.45" customHeight="1" x14ac:dyDescent="0.25">
      <c r="A8" s="46">
        <f>okt!A8</f>
        <v>0</v>
      </c>
      <c r="B8" s="46">
        <f>okt!B8</f>
        <v>0</v>
      </c>
      <c r="C8" s="87">
        <f>okt!C8</f>
        <v>0</v>
      </c>
      <c r="D8" s="47">
        <f>okt!D8+G8</f>
        <v>0</v>
      </c>
      <c r="E8" s="48" t="e">
        <f>AVERAGE(H8:AL8,okt!H8:AL8,sept!H8:AL8,aug!H8:AL8,jul!H8:AL8,jun!H8:AL8,maj!H8:AL8,apr!H8:AL8,mar!H8:AL8,feb!H8:AL8,jan!H8:AL8)</f>
        <v>#DIV/0!</v>
      </c>
      <c r="F8" s="49" t="e">
        <f t="shared" si="0"/>
        <v>#DIV/0!</v>
      </c>
      <c r="G8" s="50">
        <f>SUM(H8:AL8)</f>
        <v>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BF8" s="8"/>
      <c r="BG8" s="6"/>
      <c r="BH8" s="8"/>
      <c r="BI8" s="6"/>
    </row>
    <row r="9" spans="1:66" ht="20.45" customHeight="1" x14ac:dyDescent="0.3">
      <c r="A9" s="94" t="str">
        <f>okt!A9</f>
        <v>AKTIVITET:</v>
      </c>
      <c r="B9" s="95">
        <f>jan!B9</f>
        <v>0</v>
      </c>
      <c r="C9" s="84"/>
      <c r="D9" s="84"/>
      <c r="E9" s="85"/>
      <c r="F9" s="85"/>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46">
        <f>okt!A10</f>
        <v>0</v>
      </c>
      <c r="B10" s="46">
        <f>okt!B10</f>
        <v>0</v>
      </c>
      <c r="C10" s="87">
        <f>okt!C10</f>
        <v>0</v>
      </c>
      <c r="D10" s="47">
        <f>okt!D10+G10</f>
        <v>0</v>
      </c>
      <c r="E10" s="48" t="e">
        <f>AVERAGE(H10:AL10,okt!H10:AL10,sept!H10:AL10,aug!H10:AL10,jul!H10:AL10,jun!H10:AL10,maj!H10:AL10,apr!H10:AL10,mar!H10:AL10,feb!H10:AL10,jan!H10:AL10)</f>
        <v>#DIV/0!</v>
      </c>
      <c r="F10" s="49" t="e">
        <f t="shared" si="0"/>
        <v>#DIV/0!</v>
      </c>
      <c r="G10" s="50">
        <f>SUM(H10:AL10)</f>
        <v>0</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BF10" s="9" t="s">
        <v>85</v>
      </c>
      <c r="BG10" s="6"/>
      <c r="BH10" s="9" t="s">
        <v>78</v>
      </c>
      <c r="BI10" s="6"/>
    </row>
    <row r="11" spans="1:66" ht="20.45" customHeight="1" x14ac:dyDescent="0.25">
      <c r="A11" s="46">
        <f>okt!A11</f>
        <v>0</v>
      </c>
      <c r="B11" s="46">
        <f>okt!B11</f>
        <v>0</v>
      </c>
      <c r="C11" s="87">
        <f>okt!C11</f>
        <v>0</v>
      </c>
      <c r="D11" s="47">
        <f>okt!D11+G11</f>
        <v>0</v>
      </c>
      <c r="E11" s="48" t="e">
        <f>AVERAGE(H11:AL11,okt!H11:AL11,sept!H11:AL11,aug!H11:AL11,jul!H11:AL11,jun!H11:AL11,maj!H11:AL11,apr!H11:AL11,mar!H11:AL11,feb!H11:AL11,jan!H11:AL11)</f>
        <v>#DIV/0!</v>
      </c>
      <c r="F11" s="49" t="e">
        <f t="shared" si="0"/>
        <v>#DIV/0!</v>
      </c>
      <c r="G11" s="50">
        <f>SUM(H11:AL11)</f>
        <v>0</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BF11" s="8" t="s">
        <v>12</v>
      </c>
      <c r="BG11" s="6"/>
      <c r="BH11" s="8" t="s">
        <v>13</v>
      </c>
      <c r="BI11" s="6"/>
    </row>
    <row r="12" spans="1:66" ht="20.45" customHeight="1" x14ac:dyDescent="0.25">
      <c r="A12" s="46">
        <f>okt!A12</f>
        <v>0</v>
      </c>
      <c r="B12" s="46">
        <f>okt!B12</f>
        <v>0</v>
      </c>
      <c r="C12" s="87">
        <f>okt!C12</f>
        <v>0</v>
      </c>
      <c r="D12" s="47">
        <f>okt!D12+G12</f>
        <v>0</v>
      </c>
      <c r="E12" s="48" t="e">
        <f>AVERAGE(H12:AL12,okt!H12:AL12,sept!H12:AL12,aug!H12:AL12,jul!H12:AL12,jun!H12:AL12,maj!H12:AL12,apr!H12:AL12,mar!H12:AL12,feb!H12:AL12,jan!H12:AL12)</f>
        <v>#DIV/0!</v>
      </c>
      <c r="F12" s="49" t="e">
        <f t="shared" si="0"/>
        <v>#DIV/0!</v>
      </c>
      <c r="G12" s="50">
        <f>SUM(H12:AL12)</f>
        <v>0</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BF12" s="9" t="s">
        <v>14</v>
      </c>
      <c r="BG12" s="6"/>
      <c r="BH12" s="9" t="s">
        <v>15</v>
      </c>
      <c r="BI12" s="6"/>
    </row>
    <row r="13" spans="1:66" ht="20.45" customHeight="1" x14ac:dyDescent="0.25">
      <c r="A13" s="46">
        <f>okt!A13</f>
        <v>0</v>
      </c>
      <c r="B13" s="46">
        <f>okt!B13</f>
        <v>0</v>
      </c>
      <c r="C13" s="87">
        <f>okt!C13</f>
        <v>0</v>
      </c>
      <c r="D13" s="47">
        <f>okt!D13+G13</f>
        <v>0</v>
      </c>
      <c r="E13" s="48" t="e">
        <f>AVERAGE(H13:AL13,okt!H13:AL13,sept!H13:AL13,aug!H13:AL13,jul!H13:AL13,jun!H13:AL13,maj!H13:AL13,apr!H13:AL13,mar!H13:AL13,feb!H13:AL13,jan!H13:AL13)</f>
        <v>#DIV/0!</v>
      </c>
      <c r="F13" s="49" t="e">
        <f t="shared" si="0"/>
        <v>#DIV/0!</v>
      </c>
      <c r="G13" s="50">
        <f>SUM(H13:AL13)</f>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BF13" s="8" t="s">
        <v>16</v>
      </c>
      <c r="BG13" s="6"/>
      <c r="BH13" s="8" t="s">
        <v>17</v>
      </c>
      <c r="BI13" s="6"/>
    </row>
    <row r="14" spans="1:66" ht="20.45" customHeight="1" x14ac:dyDescent="0.25">
      <c r="A14" s="46">
        <f>okt!A14</f>
        <v>0</v>
      </c>
      <c r="B14" s="46">
        <f>okt!B14</f>
        <v>0</v>
      </c>
      <c r="C14" s="87">
        <f>okt!C14</f>
        <v>0</v>
      </c>
      <c r="D14" s="47">
        <f>okt!D14+G14</f>
        <v>0</v>
      </c>
      <c r="E14" s="48" t="e">
        <f>AVERAGE(H14:AL14,okt!H14:AL14,sept!H14:AL14,aug!H14:AL14,jul!H14:AL14,jun!H14:AL14,maj!H14:AL14,apr!H14:AL14,mar!H14:AL14,feb!H14:AL14,jan!H14:AL14)</f>
        <v>#DIV/0!</v>
      </c>
      <c r="F14" s="49" t="e">
        <f t="shared" si="0"/>
        <v>#DIV/0!</v>
      </c>
      <c r="G14" s="50">
        <f>SUM(H14:AL14)</f>
        <v>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BF14" s="9" t="s">
        <v>18</v>
      </c>
      <c r="BG14" s="6"/>
      <c r="BH14" s="9" t="s">
        <v>19</v>
      </c>
      <c r="BI14" s="6"/>
    </row>
    <row r="15" spans="1:66" ht="20.45" customHeight="1" x14ac:dyDescent="0.3">
      <c r="A15" s="94" t="str">
        <f>okt!A15</f>
        <v>AKTIVITET:</v>
      </c>
      <c r="B15" s="95">
        <f>jan!B15</f>
        <v>0</v>
      </c>
      <c r="C15" s="84"/>
      <c r="D15" s="84"/>
      <c r="E15" s="85"/>
      <c r="F15" s="85"/>
      <c r="G15" s="84"/>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46">
        <f>okt!A16</f>
        <v>0</v>
      </c>
      <c r="B16" s="46">
        <f>okt!B16</f>
        <v>0</v>
      </c>
      <c r="C16" s="87">
        <f>okt!C16</f>
        <v>0</v>
      </c>
      <c r="D16" s="47">
        <f>okt!D16+G16</f>
        <v>0</v>
      </c>
      <c r="E16" s="48" t="e">
        <f>AVERAGE(H16:AL16,okt!H16:AL16,sept!H16:AL16,aug!H16:AL16,jul!H16:AL16,jun!H16:AL16,maj!H16:AL16,apr!H16:AL16,mar!H16:AL16,feb!H16:AL16,jan!H16:AL16)</f>
        <v>#DIV/0!</v>
      </c>
      <c r="F16" s="49" t="e">
        <f t="shared" si="0"/>
        <v>#DIV/0!</v>
      </c>
      <c r="G16" s="50">
        <f>SUM(H16:AL16)</f>
        <v>0</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BF16" s="9" t="s">
        <v>22</v>
      </c>
      <c r="BG16" s="6"/>
      <c r="BH16" s="9" t="s">
        <v>23</v>
      </c>
      <c r="BI16" s="6"/>
    </row>
    <row r="17" spans="1:61" ht="20.45" customHeight="1" x14ac:dyDescent="0.25">
      <c r="A17" s="46">
        <f>okt!A17</f>
        <v>0</v>
      </c>
      <c r="B17" s="46">
        <f>okt!B17</f>
        <v>0</v>
      </c>
      <c r="C17" s="87">
        <f>okt!C17</f>
        <v>0</v>
      </c>
      <c r="D17" s="47">
        <f>okt!D17+G17</f>
        <v>0</v>
      </c>
      <c r="E17" s="48" t="e">
        <f>AVERAGE(H17:AL17,okt!H17:AL17,sept!H17:AL17,aug!H17:AL17,jul!H17:AL17,jun!H17:AL17,maj!H17:AL17,apr!H17:AL17,mar!H17:AL17,feb!H17:AL17,jan!H17:AL17)</f>
        <v>#DIV/0!</v>
      </c>
      <c r="F17" s="49" t="e">
        <f t="shared" si="0"/>
        <v>#DIV/0!</v>
      </c>
      <c r="G17" s="50">
        <f>SUM(H17:AL17)</f>
        <v>0</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BF17" s="8" t="s">
        <v>24</v>
      </c>
      <c r="BG17" s="6"/>
      <c r="BH17" s="8" t="s">
        <v>25</v>
      </c>
      <c r="BI17" s="6"/>
    </row>
    <row r="18" spans="1:61" ht="20.45" customHeight="1" x14ac:dyDescent="0.25">
      <c r="A18" s="46">
        <f>okt!A18</f>
        <v>0</v>
      </c>
      <c r="B18" s="46">
        <f>okt!B18</f>
        <v>0</v>
      </c>
      <c r="C18" s="87">
        <f>okt!C18</f>
        <v>0</v>
      </c>
      <c r="D18" s="47">
        <f>okt!D18+G18</f>
        <v>0</v>
      </c>
      <c r="E18" s="48" t="e">
        <f>AVERAGE(H18:AL18,okt!H18:AL18,sept!H18:AL18,aug!H18:AL18,jul!H18:AL18,jun!H18:AL18,maj!H18:AL18,apr!H18:AL18,mar!H18:AL18,feb!H18:AL18,jan!H18:AL18)</f>
        <v>#DIV/0!</v>
      </c>
      <c r="F18" s="49" t="e">
        <f t="shared" si="0"/>
        <v>#DIV/0!</v>
      </c>
      <c r="G18" s="50">
        <f>SUM(H18:AL18)</f>
        <v>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BF18" s="9" t="s">
        <v>26</v>
      </c>
      <c r="BG18" s="6"/>
      <c r="BH18" s="9" t="s">
        <v>27</v>
      </c>
      <c r="BI18" s="6"/>
    </row>
    <row r="19" spans="1:61" ht="20.45" customHeight="1" x14ac:dyDescent="0.25">
      <c r="A19" s="46">
        <f>okt!A19</f>
        <v>0</v>
      </c>
      <c r="B19" s="46">
        <f>okt!B19</f>
        <v>0</v>
      </c>
      <c r="C19" s="87">
        <f>okt!C19</f>
        <v>0</v>
      </c>
      <c r="D19" s="47">
        <f>okt!D19+G19</f>
        <v>0</v>
      </c>
      <c r="E19" s="48" t="e">
        <f>AVERAGE(H19:AL19,okt!H19:AL19,sept!H19:AL19,aug!H19:AL19,jul!H19:AL19,jun!H19:AL19,maj!H19:AL19,apr!H19:AL19,mar!H19:AL19,feb!H19:AL19,jan!H19:AL19)</f>
        <v>#DIV/0!</v>
      </c>
      <c r="F19" s="49" t="e">
        <f t="shared" si="0"/>
        <v>#DIV/0!</v>
      </c>
      <c r="G19" s="50">
        <f>SUM(H19:AL19)</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BF19" s="8" t="s">
        <v>28</v>
      </c>
      <c r="BG19" s="6"/>
      <c r="BH19" s="8" t="s">
        <v>29</v>
      </c>
      <c r="BI19" s="6"/>
    </row>
    <row r="20" spans="1:61" ht="20.45" customHeight="1" x14ac:dyDescent="0.25">
      <c r="A20" s="46">
        <f>okt!A20</f>
        <v>0</v>
      </c>
      <c r="B20" s="46">
        <f>okt!B20</f>
        <v>0</v>
      </c>
      <c r="C20" s="87">
        <f>okt!C20</f>
        <v>0</v>
      </c>
      <c r="D20" s="47">
        <f>okt!D20+G20</f>
        <v>0</v>
      </c>
      <c r="E20" s="48" t="e">
        <f>AVERAGE(H20:AL20,okt!H20:AL20,sept!H20:AL20,aug!H20:AL20,jul!H20:AL20,jun!H20:AL20,maj!H20:AL20,apr!H20:AL20,mar!H20:AL20,feb!H20:AL20,jan!H20:AL20)</f>
        <v>#DIV/0!</v>
      </c>
      <c r="F20" s="49" t="e">
        <f t="shared" si="0"/>
        <v>#DIV/0!</v>
      </c>
      <c r="G20" s="50">
        <f>SUM(H20:AL20)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BF20" s="9" t="s">
        <v>86</v>
      </c>
      <c r="BG20" s="6"/>
      <c r="BH20" s="9" t="s">
        <v>79</v>
      </c>
      <c r="BI20" s="6"/>
    </row>
    <row r="21" spans="1:61" ht="20.45" customHeight="1" x14ac:dyDescent="0.3">
      <c r="A21" s="94" t="str">
        <f>okt!A21</f>
        <v>AKTIVITET:</v>
      </c>
      <c r="B21" s="95">
        <f>jan!B21</f>
        <v>0</v>
      </c>
      <c r="C21" s="84"/>
      <c r="D21" s="84"/>
      <c r="E21" s="85"/>
      <c r="F21" s="85"/>
      <c r="G21" s="84"/>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6"/>
      <c r="BF21" s="8" t="s">
        <v>87</v>
      </c>
      <c r="BG21" s="6"/>
      <c r="BH21" s="8" t="s">
        <v>80</v>
      </c>
      <c r="BI21" s="6"/>
    </row>
    <row r="22" spans="1:61" ht="20.45" customHeight="1" x14ac:dyDescent="0.25">
      <c r="A22" s="46">
        <f>okt!A22</f>
        <v>0</v>
      </c>
      <c r="B22" s="46">
        <f>okt!B22</f>
        <v>0</v>
      </c>
      <c r="C22" s="87">
        <f>okt!C22</f>
        <v>0</v>
      </c>
      <c r="D22" s="47">
        <f>okt!D22+G22</f>
        <v>0</v>
      </c>
      <c r="E22" s="48" t="e">
        <f>AVERAGE(H22:AL22,okt!H22:AL22,sept!H22:AL22,aug!H22:AL22,jul!H22:AL22,jun!H22:AL22,maj!H22:AL22,apr!H22:AL22,mar!H22:AL22,feb!H22:AL22,jan!H22:AL22)</f>
        <v>#DIV/0!</v>
      </c>
      <c r="F22" s="49" t="e">
        <f t="shared" si="0"/>
        <v>#DIV/0!</v>
      </c>
      <c r="G22" s="50">
        <f>SUM(H22:AL22)</f>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BF22" s="9" t="s">
        <v>88</v>
      </c>
      <c r="BG22" s="6"/>
      <c r="BH22" s="9" t="s">
        <v>81</v>
      </c>
      <c r="BI22" s="6"/>
    </row>
    <row r="23" spans="1:61" ht="20.45" customHeight="1" x14ac:dyDescent="0.25">
      <c r="A23" s="46">
        <f>okt!A23</f>
        <v>0</v>
      </c>
      <c r="B23" s="46">
        <f>okt!B23</f>
        <v>0</v>
      </c>
      <c r="C23" s="87">
        <f>okt!C23</f>
        <v>0</v>
      </c>
      <c r="D23" s="47">
        <f>okt!D23+G23</f>
        <v>0</v>
      </c>
      <c r="E23" s="48" t="e">
        <f>AVERAGE(H23:AL23,okt!H23:AL23,sept!H23:AL23,aug!H23:AL23,jul!H23:AL23,jun!H23:AL23,maj!H23:AL23,apr!H23:AL23,mar!H23:AL23,feb!H23:AL23,jan!H23:AL23)</f>
        <v>#DIV/0!</v>
      </c>
      <c r="F23" s="49" t="e">
        <f t="shared" si="0"/>
        <v>#DIV/0!</v>
      </c>
      <c r="G23" s="50">
        <f>SUM(H23:AL23)</f>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BF23" s="8" t="s">
        <v>89</v>
      </c>
      <c r="BG23" s="6"/>
      <c r="BH23" s="8" t="s">
        <v>82</v>
      </c>
      <c r="BI23" s="6"/>
    </row>
    <row r="24" spans="1:61" ht="20.45" customHeight="1" x14ac:dyDescent="0.25">
      <c r="A24" s="46">
        <f>okt!A24</f>
        <v>0</v>
      </c>
      <c r="B24" s="46">
        <f>okt!B24</f>
        <v>0</v>
      </c>
      <c r="C24" s="87">
        <f>okt!C24</f>
        <v>0</v>
      </c>
      <c r="D24" s="47">
        <f>okt!D24+G24</f>
        <v>0</v>
      </c>
      <c r="E24" s="48" t="e">
        <f>AVERAGE(H24:AL24,okt!H24:AL24,sept!H24:AL24,aug!H24:AL24,jul!H24:AL24,jun!H24:AL24,maj!H24:AL24,apr!H24:AL24,mar!H24:AL24,feb!H24:AL24,jan!H24:AL24)</f>
        <v>#DIV/0!</v>
      </c>
      <c r="F24" s="49" t="e">
        <f t="shared" si="0"/>
        <v>#DIV/0!</v>
      </c>
      <c r="G24" s="50">
        <f>SUM(H24:AL24)</f>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BF24" s="9" t="s">
        <v>90</v>
      </c>
      <c r="BG24" s="6"/>
      <c r="BH24" s="9" t="s">
        <v>83</v>
      </c>
      <c r="BI24" s="6"/>
    </row>
    <row r="25" spans="1:61" ht="20.45" customHeight="1" x14ac:dyDescent="0.25">
      <c r="A25" s="46">
        <f>okt!A25</f>
        <v>0</v>
      </c>
      <c r="B25" s="46">
        <f>okt!B25</f>
        <v>0</v>
      </c>
      <c r="C25" s="87">
        <f>okt!C25</f>
        <v>0</v>
      </c>
      <c r="D25" s="47">
        <f>okt!D25+G25</f>
        <v>0</v>
      </c>
      <c r="E25" s="48" t="e">
        <f>AVERAGE(H25:AL25,okt!H25:AL25,sept!H25:AL25,aug!H25:AL25,jul!H25:AL25,jun!H25:AL25,maj!H25:AL25,apr!H25:AL25,mar!H25:AL25,feb!H25:AL25,jan!H25:AL25)</f>
        <v>#DIV/0!</v>
      </c>
      <c r="F25" s="49" t="e">
        <f t="shared" si="0"/>
        <v>#DIV/0!</v>
      </c>
      <c r="G25" s="50">
        <f>SUM(H25:AL25)</f>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BF25" s="9"/>
      <c r="BG25" s="6"/>
      <c r="BH25" s="9"/>
      <c r="BI25" s="6"/>
    </row>
    <row r="26" spans="1:61" ht="20.45" customHeight="1" x14ac:dyDescent="0.25">
      <c r="A26" s="46">
        <f>okt!A26</f>
        <v>0</v>
      </c>
      <c r="B26" s="46">
        <f>okt!B26</f>
        <v>0</v>
      </c>
      <c r="C26" s="46">
        <f>okt!C26</f>
        <v>0</v>
      </c>
      <c r="D26" s="47">
        <f>okt!D26+G26</f>
        <v>0</v>
      </c>
      <c r="E26" s="48" t="e">
        <f>AVERAGE(H26:AL26,okt!H26:AL26,sept!H26:AL26,aug!H26:AL26,jul!H26:AL26,jun!H26:AL26,maj!H26:AL26,apr!H26:AL26,mar!H26:AL26,feb!H26:AL26,jan!H26:AL26)</f>
        <v>#DIV/0!</v>
      </c>
      <c r="F26" s="49" t="e">
        <f t="shared" si="0"/>
        <v>#DIV/0!</v>
      </c>
      <c r="G26" s="50">
        <f>SUM(H26:AL26)</f>
        <v>0</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BF26" s="8" t="s">
        <v>30</v>
      </c>
      <c r="BG26" s="6"/>
      <c r="BH26" s="8" t="s">
        <v>31</v>
      </c>
      <c r="BI26" s="6"/>
    </row>
    <row r="27" spans="1:61" x14ac:dyDescent="0.25">
      <c r="A27" s="41"/>
      <c r="B27" s="18"/>
      <c r="C27" s="18"/>
      <c r="D27" s="19"/>
      <c r="E27" s="19"/>
      <c r="F27" s="19"/>
      <c r="G27" s="1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BF27" s="9" t="s">
        <v>32</v>
      </c>
      <c r="BG27" s="6"/>
      <c r="BH27" s="9" t="s">
        <v>33</v>
      </c>
      <c r="BI27" s="6"/>
    </row>
    <row r="28" spans="1:61" x14ac:dyDescent="0.25">
      <c r="A28" s="41"/>
      <c r="B28" s="18"/>
      <c r="C28" s="18"/>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F28" s="8" t="s">
        <v>34</v>
      </c>
      <c r="BG28" s="6"/>
      <c r="BH28" s="8" t="s">
        <v>35</v>
      </c>
      <c r="BI28" s="6"/>
    </row>
    <row r="29" spans="1:61"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F29" s="9" t="s">
        <v>36</v>
      </c>
      <c r="BG29" s="6"/>
      <c r="BH29" s="9" t="s">
        <v>37</v>
      </c>
      <c r="BI29" s="6"/>
    </row>
    <row r="30" spans="1:61"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F30" s="8" t="s">
        <v>38</v>
      </c>
      <c r="BG30" s="6"/>
      <c r="BH30" s="8" t="s">
        <v>39</v>
      </c>
      <c r="BI30" s="6"/>
    </row>
    <row r="31" spans="1:61"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F31" s="9" t="s">
        <v>40</v>
      </c>
      <c r="BG31" s="6"/>
      <c r="BH31" s="9" t="s">
        <v>41</v>
      </c>
      <c r="BI31" s="6"/>
    </row>
    <row r="32" spans="1:61" x14ac:dyDescent="0.25">
      <c r="A32" s="42"/>
      <c r="B32" s="42"/>
      <c r="C32" s="42"/>
      <c r="D32" s="42"/>
      <c r="E32" s="42"/>
      <c r="F32" s="42"/>
      <c r="G32" s="4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BF32" s="8" t="s">
        <v>42</v>
      </c>
      <c r="BG32" s="6"/>
      <c r="BH32" s="8" t="s">
        <v>43</v>
      </c>
      <c r="BI32" s="6"/>
    </row>
    <row r="33" spans="1:61" x14ac:dyDescent="0.25">
      <c r="A33" s="38"/>
      <c r="B33" s="38"/>
      <c r="C33" s="39"/>
      <c r="D33" s="39"/>
      <c r="E33" s="39"/>
      <c r="F33" s="39"/>
      <c r="G33" s="40"/>
      <c r="BF33" s="9" t="s">
        <v>44</v>
      </c>
      <c r="BG33" s="6"/>
      <c r="BH33" s="9" t="s">
        <v>45</v>
      </c>
      <c r="BI33" s="6"/>
    </row>
    <row r="34" spans="1:61" x14ac:dyDescent="0.25">
      <c r="A34" s="33"/>
      <c r="B34" s="33"/>
      <c r="C34" s="17"/>
      <c r="D34" s="17"/>
      <c r="E34" s="17"/>
      <c r="F34" s="17"/>
      <c r="G34" s="34"/>
      <c r="BF34" s="8" t="s">
        <v>46</v>
      </c>
      <c r="BG34" s="6"/>
      <c r="BH34" s="8" t="s">
        <v>47</v>
      </c>
      <c r="BI34" s="6"/>
    </row>
    <row r="35" spans="1:61" x14ac:dyDescent="0.25">
      <c r="A35" s="33"/>
      <c r="B35" s="33"/>
      <c r="C35" s="17"/>
      <c r="D35" s="17"/>
      <c r="E35" s="17"/>
      <c r="F35" s="17"/>
      <c r="G35" s="34"/>
      <c r="BF35" s="9" t="s">
        <v>48</v>
      </c>
      <c r="BG35" s="6"/>
      <c r="BH35" s="9" t="s">
        <v>49</v>
      </c>
      <c r="BI35" s="6"/>
    </row>
    <row r="36" spans="1:61" x14ac:dyDescent="0.25">
      <c r="A36" s="33"/>
      <c r="B36" s="33"/>
      <c r="C36" s="17"/>
      <c r="D36" s="17"/>
      <c r="E36" s="17"/>
      <c r="F36" s="17"/>
      <c r="G36" s="34"/>
      <c r="BF36" s="8" t="s">
        <v>50</v>
      </c>
      <c r="BG36" s="6"/>
      <c r="BH36" s="8" t="s">
        <v>51</v>
      </c>
      <c r="BI36" s="6"/>
    </row>
    <row r="37" spans="1:61" x14ac:dyDescent="0.25">
      <c r="A37" s="33"/>
      <c r="B37" s="33"/>
      <c r="C37" s="17"/>
      <c r="D37" s="17"/>
      <c r="E37" s="17"/>
      <c r="F37" s="17"/>
      <c r="G37" s="34"/>
      <c r="BF37" s="9" t="s">
        <v>52</v>
      </c>
      <c r="BG37" s="6"/>
      <c r="BH37" s="9" t="s">
        <v>53</v>
      </c>
      <c r="BI37" s="6"/>
    </row>
    <row r="38" spans="1:61" x14ac:dyDescent="0.25">
      <c r="A38" s="33"/>
      <c r="B38" s="33"/>
      <c r="C38" s="17"/>
      <c r="D38" s="17"/>
      <c r="E38" s="17"/>
      <c r="F38" s="17"/>
      <c r="G38" s="34"/>
      <c r="BF38" s="8" t="s">
        <v>54</v>
      </c>
      <c r="BG38" s="6"/>
      <c r="BH38" s="8" t="s">
        <v>55</v>
      </c>
      <c r="BI38" s="6"/>
    </row>
    <row r="39" spans="1:61" x14ac:dyDescent="0.25">
      <c r="A39" s="33"/>
      <c r="B39" s="33"/>
      <c r="C39" s="17"/>
      <c r="D39" s="17"/>
      <c r="E39" s="17"/>
      <c r="F39" s="17"/>
      <c r="G39" s="34"/>
      <c r="BF39" s="9" t="s">
        <v>56</v>
      </c>
      <c r="BG39" s="6"/>
      <c r="BH39" s="9" t="s">
        <v>57</v>
      </c>
      <c r="BI39" s="6"/>
    </row>
    <row r="40" spans="1:61" x14ac:dyDescent="0.25">
      <c r="A40" s="33"/>
      <c r="B40" s="33"/>
      <c r="C40" s="17"/>
      <c r="D40" s="17"/>
      <c r="E40" s="17"/>
      <c r="F40" s="17"/>
      <c r="G40" s="34"/>
      <c r="BF40" s="8" t="s">
        <v>58</v>
      </c>
      <c r="BG40" s="6"/>
      <c r="BH40" s="8" t="s">
        <v>59</v>
      </c>
      <c r="BI40" s="6"/>
    </row>
    <row r="41" spans="1:61" x14ac:dyDescent="0.25">
      <c r="A41" s="33"/>
      <c r="B41" s="33"/>
      <c r="C41" s="17"/>
      <c r="D41" s="17"/>
      <c r="E41" s="17"/>
      <c r="F41" s="17"/>
      <c r="G41" s="34"/>
      <c r="BF41" s="6"/>
      <c r="BG41" s="6"/>
      <c r="BH41" s="9" t="s">
        <v>60</v>
      </c>
      <c r="BI41" s="6"/>
    </row>
    <row r="42" spans="1:61" x14ac:dyDescent="0.25">
      <c r="A42" s="35"/>
      <c r="B42" s="35"/>
      <c r="C42" s="36"/>
      <c r="D42" s="36"/>
      <c r="E42" s="36"/>
      <c r="F42" s="36"/>
      <c r="G42" s="37"/>
      <c r="BF42" s="6"/>
      <c r="BG42" s="6"/>
      <c r="BH42" s="8" t="s">
        <v>61</v>
      </c>
      <c r="BI42" s="6"/>
    </row>
  </sheetData>
  <sheetProtection sheet="1" selectLockedCells="1"/>
  <dataConsolidate/>
  <mergeCells count="6">
    <mergeCell ref="A21:B21"/>
    <mergeCell ref="A1:B1"/>
    <mergeCell ref="C1:G1"/>
    <mergeCell ref="A3:B3"/>
    <mergeCell ref="A9:B9"/>
    <mergeCell ref="A15:B15"/>
  </mergeCells>
  <conditionalFormatting sqref="A4:C26">
    <cfRule type="cellIs" dxfId="1" priority="1" operator="equal">
      <formula>0</formula>
    </cfRule>
  </conditionalFormatting>
  <dataValidations count="1">
    <dataValidation type="list" allowBlank="1" showInputMessage="1" showErrorMessage="1" sqref="B3" xr:uid="{DC8A3775-F706-4A06-883F-1E0DD398B4DC}">
      <formula1>#REF!</formula1>
    </dataValidation>
  </dataValidations>
  <pageMargins left="0.7" right="0.7" top="0.75" bottom="0.75" header="0.3" footer="0.3"/>
  <pageSetup paperSize="9" scale="57" orientation="landscape"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7637-15C4-475E-B377-CA7FB277947C}">
  <sheetPr>
    <tabColor theme="7" tint="0.39997558519241921"/>
  </sheetPr>
  <dimension ref="A1:BN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A3" sqref="A3:B3"/>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6" t="s">
        <v>121</v>
      </c>
      <c r="B1" s="96"/>
      <c r="C1" s="93"/>
      <c r="D1" s="93"/>
      <c r="E1" s="93"/>
      <c r="F1" s="93"/>
      <c r="G1" s="93"/>
      <c r="H1" s="12" t="s">
        <v>96</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4" t="str">
        <f>nov!A3</f>
        <v>AKTIVITET:</v>
      </c>
      <c r="B3" s="95"/>
      <c r="C3" s="83"/>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46">
        <f>nov!A4</f>
        <v>0</v>
      </c>
      <c r="B4" s="46">
        <f>nov!B4</f>
        <v>0</v>
      </c>
      <c r="C4" s="87">
        <f>nov!C4</f>
        <v>0</v>
      </c>
      <c r="D4" s="47">
        <f>nov!D4+G4</f>
        <v>0</v>
      </c>
      <c r="E4" s="48" t="e">
        <f>AVERAGE(H4:AL4,nov!H4:AL4,okt!H4:AL4,sept!H4:AL4,aug!H4:AL4,jul!H4:AL4,jun!H4:AL4,maj!H4:AL4,apr!H4:AL4,mar!H4:AL4,feb!H4:AL4,jan!H4:AL4)</f>
        <v>#DIV/0!</v>
      </c>
      <c r="F4" s="49" t="e">
        <f>AVERAGE(H4:AL4)</f>
        <v>#DIV/0!</v>
      </c>
      <c r="G4" s="50">
        <f>SUM(H4:AL4)</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BF4" s="9" t="s">
        <v>5</v>
      </c>
      <c r="BG4" s="6"/>
      <c r="BH4" s="9" t="s">
        <v>6</v>
      </c>
      <c r="BI4" s="6"/>
    </row>
    <row r="5" spans="1:66" ht="20.45" customHeight="1" x14ac:dyDescent="0.25">
      <c r="A5" s="46">
        <f>nov!A5</f>
        <v>0</v>
      </c>
      <c r="B5" s="46">
        <f>nov!B5</f>
        <v>0</v>
      </c>
      <c r="C5" s="87">
        <f>nov!C5</f>
        <v>0</v>
      </c>
      <c r="D5" s="47">
        <f>nov!D5+G5</f>
        <v>0</v>
      </c>
      <c r="E5" s="48" t="e">
        <f>AVERAGE(H5:AL5,nov!H5:AL5,okt!H5:AL5,sept!H5:AL5,aug!H5:AL5,jul!H5:AL5,jun!H5:AL5,maj!H5:AL5,apr!H5:AL5,mar!H5:AL5,feb!H5:AL5,jan!H5:AL5)</f>
        <v>#DIV/0!</v>
      </c>
      <c r="F5" s="49" t="e">
        <f t="shared" ref="F5:F26" si="0">AVERAGE(H5:AL5)</f>
        <v>#DIV/0!</v>
      </c>
      <c r="G5" s="50">
        <f>SUM(H5:AL5)</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BF5" s="8" t="s">
        <v>7</v>
      </c>
      <c r="BG5" s="6"/>
      <c r="BH5" s="8" t="s">
        <v>8</v>
      </c>
      <c r="BI5" s="6"/>
    </row>
    <row r="6" spans="1:66" ht="20.45" customHeight="1" x14ac:dyDescent="0.25">
      <c r="A6" s="46">
        <f>nov!A6</f>
        <v>0</v>
      </c>
      <c r="B6" s="46">
        <f>nov!B6</f>
        <v>0</v>
      </c>
      <c r="C6" s="87">
        <f>nov!C6</f>
        <v>0</v>
      </c>
      <c r="D6" s="47">
        <f>nov!D6+G6</f>
        <v>0</v>
      </c>
      <c r="E6" s="48" t="e">
        <f>AVERAGE(H6:AL6,nov!H6:AL6,okt!H6:AL6,sept!H6:AL6,aug!H6:AL6,jul!H6:AL6,jun!H6:AL6,maj!H6:AL6,apr!H6:AL6,mar!H6:AL6,feb!H6:AL6,jan!H6:AL6)</f>
        <v>#DIV/0!</v>
      </c>
      <c r="F6" s="49" t="e">
        <f t="shared" si="0"/>
        <v>#DIV/0!</v>
      </c>
      <c r="G6" s="50">
        <f>SUM(H6:AL6)</f>
        <v>0</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BF6" s="9" t="s">
        <v>9</v>
      </c>
      <c r="BG6" s="6"/>
      <c r="BH6" s="9" t="s">
        <v>0</v>
      </c>
      <c r="BI6" s="6"/>
    </row>
    <row r="7" spans="1:66" ht="20.45" customHeight="1" x14ac:dyDescent="0.25">
      <c r="A7" s="46">
        <f>nov!A7</f>
        <v>0</v>
      </c>
      <c r="B7" s="46">
        <f>nov!B7</f>
        <v>0</v>
      </c>
      <c r="C7" s="87">
        <f>nov!C7</f>
        <v>0</v>
      </c>
      <c r="D7" s="47">
        <f>nov!D7+G7</f>
        <v>0</v>
      </c>
      <c r="E7" s="48" t="e">
        <f>AVERAGE(H7:AL7,nov!H7:AL7,okt!H7:AL7,sept!H7:AL7,aug!H7:AL7,jul!H7:AL7,jun!H7:AL7,maj!H7:AL7,apr!H7:AL7,mar!H7:AL7,feb!H7:AL7,jan!H7:AL7)</f>
        <v>#DIV/0!</v>
      </c>
      <c r="F7" s="49" t="e">
        <f t="shared" si="0"/>
        <v>#DIV/0!</v>
      </c>
      <c r="G7" s="50">
        <f>SUM(H7:AL7)</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BF7" s="8" t="s">
        <v>10</v>
      </c>
      <c r="BG7" s="6"/>
      <c r="BH7" s="8" t="s">
        <v>11</v>
      </c>
      <c r="BI7" s="6"/>
    </row>
    <row r="8" spans="1:66" ht="20.45" customHeight="1" x14ac:dyDescent="0.25">
      <c r="A8" s="46">
        <f>nov!A8</f>
        <v>0</v>
      </c>
      <c r="B8" s="46">
        <f>nov!B8</f>
        <v>0</v>
      </c>
      <c r="C8" s="87">
        <f>nov!C8</f>
        <v>0</v>
      </c>
      <c r="D8" s="47">
        <f>nov!D8+G8</f>
        <v>0</v>
      </c>
      <c r="E8" s="48" t="e">
        <f>AVERAGE(H8:AL8,nov!H8:AL8,okt!H8:AL8,sept!H8:AL8,aug!H8:AL8,jul!H8:AL8,jun!H8:AL8,maj!H8:AL8,apr!H8:AL8,mar!H8:AL8,feb!H8:AL8,jan!H8:AL8)</f>
        <v>#DIV/0!</v>
      </c>
      <c r="F8" s="49" t="e">
        <f t="shared" si="0"/>
        <v>#DIV/0!</v>
      </c>
      <c r="G8" s="50">
        <f>SUM(H8:AL8)</f>
        <v>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BF8" s="8"/>
      <c r="BG8" s="6"/>
      <c r="BH8" s="8"/>
      <c r="BI8" s="6"/>
    </row>
    <row r="9" spans="1:66" ht="20.45" customHeight="1" x14ac:dyDescent="0.3">
      <c r="A9" s="94" t="str">
        <f>nov!A9</f>
        <v>AKTIVITET:</v>
      </c>
      <c r="B9" s="95">
        <f>jan!B9</f>
        <v>0</v>
      </c>
      <c r="C9" s="84"/>
      <c r="D9" s="84"/>
      <c r="E9" s="85"/>
      <c r="F9" s="85"/>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46">
        <f>nov!A10</f>
        <v>0</v>
      </c>
      <c r="B10" s="46">
        <f>nov!B10</f>
        <v>0</v>
      </c>
      <c r="C10" s="87">
        <f>nov!C10</f>
        <v>0</v>
      </c>
      <c r="D10" s="47">
        <f>nov!D10+G10</f>
        <v>0</v>
      </c>
      <c r="E10" s="48" t="e">
        <f>AVERAGE(H10:AL10,nov!H10:AL10,okt!H10:AL10,sept!H10:AL10,aug!H10:AL10,jul!H10:AL10,jun!H10:AL10,maj!H10:AL10,apr!H10:AL10,mar!H10:AL10,feb!H10:AL10,jan!H10:AL10)</f>
        <v>#DIV/0!</v>
      </c>
      <c r="F10" s="49" t="e">
        <f t="shared" si="0"/>
        <v>#DIV/0!</v>
      </c>
      <c r="G10" s="50">
        <f>SUM(H10:AL10)</f>
        <v>0</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BF10" s="9" t="s">
        <v>85</v>
      </c>
      <c r="BG10" s="6"/>
      <c r="BH10" s="9" t="s">
        <v>78</v>
      </c>
      <c r="BI10" s="6"/>
    </row>
    <row r="11" spans="1:66" ht="20.45" customHeight="1" x14ac:dyDescent="0.25">
      <c r="A11" s="46">
        <f>nov!A11</f>
        <v>0</v>
      </c>
      <c r="B11" s="46">
        <f>nov!B11</f>
        <v>0</v>
      </c>
      <c r="C11" s="87">
        <f>nov!C11</f>
        <v>0</v>
      </c>
      <c r="D11" s="47">
        <f>nov!D11+G11</f>
        <v>0</v>
      </c>
      <c r="E11" s="48" t="e">
        <f>AVERAGE(H11:AL11,nov!H11:AL11,okt!H11:AL11,sept!H11:AL11,aug!H11:AL11,jul!H11:AL11,jun!H11:AL11,maj!H11:AL11,apr!H11:AL11,mar!H11:AL11,feb!H11:AL11,jan!H11:AL11)</f>
        <v>#DIV/0!</v>
      </c>
      <c r="F11" s="49" t="e">
        <f t="shared" si="0"/>
        <v>#DIV/0!</v>
      </c>
      <c r="G11" s="50">
        <f>SUM(H11:AL11)</f>
        <v>0</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BF11" s="8" t="s">
        <v>12</v>
      </c>
      <c r="BG11" s="6"/>
      <c r="BH11" s="8" t="s">
        <v>13</v>
      </c>
      <c r="BI11" s="6"/>
    </row>
    <row r="12" spans="1:66" ht="20.45" customHeight="1" x14ac:dyDescent="0.25">
      <c r="A12" s="46">
        <f>nov!A12</f>
        <v>0</v>
      </c>
      <c r="B12" s="46">
        <f>nov!B12</f>
        <v>0</v>
      </c>
      <c r="C12" s="87">
        <f>nov!C12</f>
        <v>0</v>
      </c>
      <c r="D12" s="47">
        <f>nov!D12+G12</f>
        <v>0</v>
      </c>
      <c r="E12" s="48" t="e">
        <f>AVERAGE(H12:AL12,nov!H12:AL12,okt!H12:AL12,sept!H12:AL12,aug!H12:AL12,jul!H12:AL12,jun!H12:AL12,maj!H12:AL12,apr!H12:AL12,mar!H12:AL12,feb!H12:AL12,jan!H12:AL12)</f>
        <v>#DIV/0!</v>
      </c>
      <c r="F12" s="49" t="e">
        <f t="shared" si="0"/>
        <v>#DIV/0!</v>
      </c>
      <c r="G12" s="50">
        <f>SUM(H12:AL12)</f>
        <v>0</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BF12" s="9" t="s">
        <v>14</v>
      </c>
      <c r="BG12" s="6"/>
      <c r="BH12" s="9" t="s">
        <v>15</v>
      </c>
      <c r="BI12" s="6"/>
    </row>
    <row r="13" spans="1:66" ht="20.45" customHeight="1" x14ac:dyDescent="0.25">
      <c r="A13" s="46">
        <f>nov!A13</f>
        <v>0</v>
      </c>
      <c r="B13" s="46">
        <f>nov!B13</f>
        <v>0</v>
      </c>
      <c r="C13" s="87">
        <f>nov!C13</f>
        <v>0</v>
      </c>
      <c r="D13" s="47">
        <f>nov!D13+G13</f>
        <v>0</v>
      </c>
      <c r="E13" s="48" t="e">
        <f>AVERAGE(H13:AL13,nov!H13:AL13,okt!H13:AL13,sept!H13:AL13,aug!H13:AL13,jul!H13:AL13,jun!H13:AL13,maj!H13:AL13,apr!H13:AL13,mar!H13:AL13,feb!H13:AL13,jan!H13:AL13)</f>
        <v>#DIV/0!</v>
      </c>
      <c r="F13" s="49" t="e">
        <f t="shared" si="0"/>
        <v>#DIV/0!</v>
      </c>
      <c r="G13" s="50">
        <f>SUM(H13:AL13)</f>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BF13" s="8" t="s">
        <v>16</v>
      </c>
      <c r="BG13" s="6"/>
      <c r="BH13" s="8" t="s">
        <v>17</v>
      </c>
      <c r="BI13" s="6"/>
    </row>
    <row r="14" spans="1:66" ht="20.45" customHeight="1" x14ac:dyDescent="0.25">
      <c r="A14" s="46">
        <f>nov!A14</f>
        <v>0</v>
      </c>
      <c r="B14" s="46">
        <f>nov!B14</f>
        <v>0</v>
      </c>
      <c r="C14" s="87">
        <f>nov!C14</f>
        <v>0</v>
      </c>
      <c r="D14" s="47">
        <f>nov!D14+G14</f>
        <v>0</v>
      </c>
      <c r="E14" s="48" t="e">
        <f>AVERAGE(H14:AL14,nov!H14:AL14,okt!H14:AL14,sept!H14:AL14,aug!H14:AL14,jul!H14:AL14,jun!H14:AL14,maj!H14:AL14,apr!H14:AL14,mar!H14:AL14,feb!H14:AL14,jan!H14:AL14)</f>
        <v>#DIV/0!</v>
      </c>
      <c r="F14" s="49" t="e">
        <f t="shared" si="0"/>
        <v>#DIV/0!</v>
      </c>
      <c r="G14" s="50">
        <f>SUM(H14:AL14)</f>
        <v>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BF14" s="9" t="s">
        <v>18</v>
      </c>
      <c r="BG14" s="6"/>
      <c r="BH14" s="9" t="s">
        <v>19</v>
      </c>
      <c r="BI14" s="6"/>
    </row>
    <row r="15" spans="1:66" ht="20.45" customHeight="1" x14ac:dyDescent="0.3">
      <c r="A15" s="94" t="str">
        <f>nov!A15</f>
        <v>AKTIVITET:</v>
      </c>
      <c r="B15" s="95">
        <f>jan!B15</f>
        <v>0</v>
      </c>
      <c r="C15" s="84"/>
      <c r="D15" s="84"/>
      <c r="E15" s="85"/>
      <c r="F15" s="85"/>
      <c r="G15" s="84"/>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46">
        <f>nov!A16</f>
        <v>0</v>
      </c>
      <c r="B16" s="46">
        <f>nov!B16</f>
        <v>0</v>
      </c>
      <c r="C16" s="87">
        <f>nov!C16</f>
        <v>0</v>
      </c>
      <c r="D16" s="47">
        <f>nov!D16+G16</f>
        <v>0</v>
      </c>
      <c r="E16" s="48" t="e">
        <f>AVERAGE(H16:AL16,nov!H16:AL16,okt!H16:AL16,sept!H16:AL16,aug!H16:AL16,jul!H16:AL16,jun!H16:AL16,maj!H16:AL16,apr!H16:AL16,mar!H16:AL16,feb!H16:AL16,jan!H16:AL16)</f>
        <v>#DIV/0!</v>
      </c>
      <c r="F16" s="49" t="e">
        <f t="shared" si="0"/>
        <v>#DIV/0!</v>
      </c>
      <c r="G16" s="50">
        <f>SUM(H16:AL16)</f>
        <v>0</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BF16" s="9" t="s">
        <v>22</v>
      </c>
      <c r="BG16" s="6"/>
      <c r="BH16" s="9" t="s">
        <v>23</v>
      </c>
      <c r="BI16" s="6"/>
    </row>
    <row r="17" spans="1:61" ht="20.45" customHeight="1" x14ac:dyDescent="0.25">
      <c r="A17" s="46">
        <f>nov!A17</f>
        <v>0</v>
      </c>
      <c r="B17" s="46">
        <f>nov!B17</f>
        <v>0</v>
      </c>
      <c r="C17" s="87">
        <f>nov!C17</f>
        <v>0</v>
      </c>
      <c r="D17" s="47">
        <f>nov!D17+G17</f>
        <v>0</v>
      </c>
      <c r="E17" s="48" t="e">
        <f>AVERAGE(H17:AL17,nov!H17:AL17,okt!H17:AL17,sept!H17:AL17,aug!H17:AL17,jul!H17:AL17,jun!H17:AL17,maj!H17:AL17,apr!H17:AL17,mar!H17:AL17,feb!H17:AL17,jan!H17:AL17)</f>
        <v>#DIV/0!</v>
      </c>
      <c r="F17" s="49" t="e">
        <f t="shared" si="0"/>
        <v>#DIV/0!</v>
      </c>
      <c r="G17" s="50">
        <f>SUM(H17:AL17)</f>
        <v>0</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BF17" s="8" t="s">
        <v>24</v>
      </c>
      <c r="BG17" s="6"/>
      <c r="BH17" s="8" t="s">
        <v>25</v>
      </c>
      <c r="BI17" s="6"/>
    </row>
    <row r="18" spans="1:61" ht="20.45" customHeight="1" x14ac:dyDescent="0.25">
      <c r="A18" s="46">
        <f>nov!A18</f>
        <v>0</v>
      </c>
      <c r="B18" s="46">
        <f>nov!B18</f>
        <v>0</v>
      </c>
      <c r="C18" s="87">
        <f>nov!C18</f>
        <v>0</v>
      </c>
      <c r="D18" s="47">
        <f>nov!D18+G18</f>
        <v>0</v>
      </c>
      <c r="E18" s="48" t="e">
        <f>AVERAGE(H18:AL18,nov!H18:AL18,okt!H18:AL18,sept!H18:AL18,aug!H18:AL18,jul!H18:AL18,jun!H18:AL18,maj!H18:AL18,apr!H18:AL18,mar!H18:AL18,feb!H18:AL18,jan!H18:AL18)</f>
        <v>#DIV/0!</v>
      </c>
      <c r="F18" s="49" t="e">
        <f t="shared" si="0"/>
        <v>#DIV/0!</v>
      </c>
      <c r="G18" s="50">
        <f>SUM(H18:AL18)</f>
        <v>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BF18" s="9" t="s">
        <v>26</v>
      </c>
      <c r="BG18" s="6"/>
      <c r="BH18" s="9" t="s">
        <v>27</v>
      </c>
      <c r="BI18" s="6"/>
    </row>
    <row r="19" spans="1:61" ht="20.45" customHeight="1" x14ac:dyDescent="0.25">
      <c r="A19" s="46">
        <f>nov!A19</f>
        <v>0</v>
      </c>
      <c r="B19" s="46">
        <f>nov!B19</f>
        <v>0</v>
      </c>
      <c r="C19" s="87">
        <f>nov!C19</f>
        <v>0</v>
      </c>
      <c r="D19" s="47">
        <f>nov!D19+G19</f>
        <v>0</v>
      </c>
      <c r="E19" s="48" t="e">
        <f>AVERAGE(H19:AL19,nov!H19:AL19,okt!H19:AL19,sept!H19:AL19,aug!H19:AL19,jul!H19:AL19,jun!H19:AL19,maj!H19:AL19,apr!H19:AL19,mar!H19:AL19,feb!H19:AL19,jan!H19:AL19)</f>
        <v>#DIV/0!</v>
      </c>
      <c r="F19" s="49" t="e">
        <f t="shared" si="0"/>
        <v>#DIV/0!</v>
      </c>
      <c r="G19" s="50">
        <f>SUM(H19:AL19)</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BF19" s="8" t="s">
        <v>28</v>
      </c>
      <c r="BG19" s="6"/>
      <c r="BH19" s="8" t="s">
        <v>29</v>
      </c>
      <c r="BI19" s="6"/>
    </row>
    <row r="20" spans="1:61" ht="20.45" customHeight="1" x14ac:dyDescent="0.25">
      <c r="A20" s="46">
        <f>nov!A20</f>
        <v>0</v>
      </c>
      <c r="B20" s="46">
        <f>nov!B20</f>
        <v>0</v>
      </c>
      <c r="C20" s="87">
        <f>nov!C20</f>
        <v>0</v>
      </c>
      <c r="D20" s="47">
        <f>nov!D20+G20</f>
        <v>0</v>
      </c>
      <c r="E20" s="48" t="e">
        <f>AVERAGE(H20:AL20,nov!H20:AL20,okt!H20:AL20,sept!H20:AL20,aug!H20:AL20,jul!H20:AL20,jun!H20:AL20,maj!H20:AL20,apr!H20:AL20,mar!H20:AL20,feb!H20:AL20,jan!H20:AL20)</f>
        <v>#DIV/0!</v>
      </c>
      <c r="F20" s="49" t="e">
        <f t="shared" si="0"/>
        <v>#DIV/0!</v>
      </c>
      <c r="G20" s="50">
        <f>SUM(H20:AL20)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BF20" s="9" t="s">
        <v>86</v>
      </c>
      <c r="BG20" s="6"/>
      <c r="BH20" s="9" t="s">
        <v>79</v>
      </c>
      <c r="BI20" s="6"/>
    </row>
    <row r="21" spans="1:61" ht="20.45" customHeight="1" x14ac:dyDescent="0.3">
      <c r="A21" s="94" t="str">
        <f>nov!A21</f>
        <v>AKTIVITET:</v>
      </c>
      <c r="B21" s="95">
        <f>jan!B21</f>
        <v>0</v>
      </c>
      <c r="C21" s="84"/>
      <c r="D21" s="84"/>
      <c r="E21" s="85"/>
      <c r="F21" s="85"/>
      <c r="G21" s="84"/>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6"/>
      <c r="BF21" s="8" t="s">
        <v>87</v>
      </c>
      <c r="BG21" s="6"/>
      <c r="BH21" s="8" t="s">
        <v>80</v>
      </c>
      <c r="BI21" s="6"/>
    </row>
    <row r="22" spans="1:61" ht="20.45" customHeight="1" x14ac:dyDescent="0.25">
      <c r="A22" s="46">
        <f>nov!A22</f>
        <v>0</v>
      </c>
      <c r="B22" s="46">
        <f>nov!B22</f>
        <v>0</v>
      </c>
      <c r="C22" s="87">
        <f>nov!C22</f>
        <v>0</v>
      </c>
      <c r="D22" s="47">
        <f>nov!D22+G22</f>
        <v>0</v>
      </c>
      <c r="E22" s="48" t="e">
        <f>AVERAGE(H22:AL22,nov!H22:AL22,okt!H22:AL22,sept!H22:AL22,aug!H22:AL22,jul!H22:AL22,jun!H22:AL22,maj!H22:AL22,apr!H22:AL22,mar!H22:AL22,feb!H22:AL22,jan!H22:AL22)</f>
        <v>#DIV/0!</v>
      </c>
      <c r="F22" s="49" t="e">
        <f t="shared" si="0"/>
        <v>#DIV/0!</v>
      </c>
      <c r="G22" s="50">
        <f>SUM(H22:AL22)</f>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BF22" s="9" t="s">
        <v>88</v>
      </c>
      <c r="BG22" s="6"/>
      <c r="BH22" s="9" t="s">
        <v>81</v>
      </c>
      <c r="BI22" s="6"/>
    </row>
    <row r="23" spans="1:61" ht="20.45" customHeight="1" x14ac:dyDescent="0.25">
      <c r="A23" s="46">
        <f>nov!A23</f>
        <v>0</v>
      </c>
      <c r="B23" s="46">
        <f>nov!B23</f>
        <v>0</v>
      </c>
      <c r="C23" s="87">
        <f>nov!C23</f>
        <v>0</v>
      </c>
      <c r="D23" s="47">
        <f>nov!D23+G23</f>
        <v>0</v>
      </c>
      <c r="E23" s="48" t="e">
        <f>AVERAGE(H23:AL23,nov!H23:AL23,okt!H23:AL23,sept!H23:AL23,aug!H23:AL23,jul!H23:AL23,jun!H23:AL23,maj!H23:AL23,apr!H23:AL23,mar!H23:AL23,feb!H23:AL23,jan!H23:AL23)</f>
        <v>#DIV/0!</v>
      </c>
      <c r="F23" s="49" t="e">
        <f t="shared" si="0"/>
        <v>#DIV/0!</v>
      </c>
      <c r="G23" s="50">
        <f>SUM(H23:AL23)</f>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BF23" s="8" t="s">
        <v>89</v>
      </c>
      <c r="BG23" s="6"/>
      <c r="BH23" s="8" t="s">
        <v>82</v>
      </c>
      <c r="BI23" s="6"/>
    </row>
    <row r="24" spans="1:61" ht="20.45" customHeight="1" x14ac:dyDescent="0.25">
      <c r="A24" s="46">
        <f>nov!A24</f>
        <v>0</v>
      </c>
      <c r="B24" s="46">
        <f>nov!B24</f>
        <v>0</v>
      </c>
      <c r="C24" s="87">
        <f>nov!C24</f>
        <v>0</v>
      </c>
      <c r="D24" s="47">
        <f>nov!D24+G24</f>
        <v>0</v>
      </c>
      <c r="E24" s="48" t="e">
        <f>AVERAGE(H24:AL24,nov!H24:AL24,okt!H24:AL24,sept!H24:AL24,aug!H24:AL24,jul!H24:AL24,jun!H24:AL24,maj!H24:AL24,apr!H24:AL24,mar!H24:AL24,feb!H24:AL24,jan!H24:AL24)</f>
        <v>#DIV/0!</v>
      </c>
      <c r="F24" s="49" t="e">
        <f t="shared" si="0"/>
        <v>#DIV/0!</v>
      </c>
      <c r="G24" s="50">
        <f>SUM(H24:AL24)</f>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BF24" s="9" t="s">
        <v>90</v>
      </c>
      <c r="BG24" s="6"/>
      <c r="BH24" s="9" t="s">
        <v>83</v>
      </c>
      <c r="BI24" s="6"/>
    </row>
    <row r="25" spans="1:61" ht="20.45" customHeight="1" x14ac:dyDescent="0.25">
      <c r="A25" s="46">
        <f>nov!A25</f>
        <v>0</v>
      </c>
      <c r="B25" s="46">
        <f>nov!B25</f>
        <v>0</v>
      </c>
      <c r="C25" s="87">
        <f>nov!C25</f>
        <v>0</v>
      </c>
      <c r="D25" s="47">
        <f>nov!D25+G25</f>
        <v>0</v>
      </c>
      <c r="E25" s="48" t="e">
        <f>AVERAGE(H25:AL25,nov!H25:AL25,okt!H25:AL25,sept!H25:AL25,aug!H25:AL25,jul!H25:AL25,jun!H25:AL25,maj!H25:AL25,apr!H25:AL25,mar!H25:AL25,feb!H25:AL25,jan!H25:AL25)</f>
        <v>#DIV/0!</v>
      </c>
      <c r="F25" s="49" t="e">
        <f t="shared" si="0"/>
        <v>#DIV/0!</v>
      </c>
      <c r="G25" s="50">
        <f>SUM(H25:AL25)</f>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BF25" s="9"/>
      <c r="BG25" s="6"/>
      <c r="BH25" s="9"/>
      <c r="BI25" s="6"/>
    </row>
    <row r="26" spans="1:61" ht="20.45" customHeight="1" x14ac:dyDescent="0.25">
      <c r="A26" s="46">
        <f>nov!A26</f>
        <v>0</v>
      </c>
      <c r="B26" s="46">
        <f>nov!B26</f>
        <v>0</v>
      </c>
      <c r="C26" s="87">
        <f>nov!C26</f>
        <v>0</v>
      </c>
      <c r="D26" s="47">
        <f>nov!D26+G26</f>
        <v>0</v>
      </c>
      <c r="E26" s="48" t="e">
        <f>AVERAGE(H26:AL26,nov!H26:AL26,okt!H26:AL26,sept!H26:AL26,aug!H26:AL26,jul!H26:AL26,jun!H26:AL26,maj!H26:AL26,apr!H26:AL26,mar!H26:AL26,feb!H26:AL26,jan!H26:AL26)</f>
        <v>#DIV/0!</v>
      </c>
      <c r="F26" s="49" t="e">
        <f t="shared" si="0"/>
        <v>#DIV/0!</v>
      </c>
      <c r="G26" s="50">
        <f>SUM(H26:AL26)</f>
        <v>0</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BF26" s="8" t="s">
        <v>30</v>
      </c>
      <c r="BG26" s="6"/>
      <c r="BH26" s="8" t="s">
        <v>31</v>
      </c>
      <c r="BI26" s="6"/>
    </row>
    <row r="27" spans="1:61" x14ac:dyDescent="0.25">
      <c r="A27" s="41"/>
      <c r="B27" s="18"/>
      <c r="C27" s="18"/>
      <c r="D27" s="19"/>
      <c r="E27" s="19"/>
      <c r="F27" s="19"/>
      <c r="G27" s="1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BF27" s="9" t="s">
        <v>32</v>
      </c>
      <c r="BG27" s="6"/>
      <c r="BH27" s="9" t="s">
        <v>33</v>
      </c>
      <c r="BI27" s="6"/>
    </row>
    <row r="28" spans="1:61" x14ac:dyDescent="0.25">
      <c r="A28" s="41"/>
      <c r="B28" s="18"/>
      <c r="C28" s="18"/>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F28" s="8" t="s">
        <v>34</v>
      </c>
      <c r="BG28" s="6"/>
      <c r="BH28" s="8" t="s">
        <v>35</v>
      </c>
      <c r="BI28" s="6"/>
    </row>
    <row r="29" spans="1:61"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F29" s="9" t="s">
        <v>36</v>
      </c>
      <c r="BG29" s="6"/>
      <c r="BH29" s="9" t="s">
        <v>37</v>
      </c>
      <c r="BI29" s="6"/>
    </row>
    <row r="30" spans="1:61"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F30" s="8" t="s">
        <v>38</v>
      </c>
      <c r="BG30" s="6"/>
      <c r="BH30" s="8" t="s">
        <v>39</v>
      </c>
      <c r="BI30" s="6"/>
    </row>
    <row r="31" spans="1:61"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F31" s="9" t="s">
        <v>40</v>
      </c>
      <c r="BG31" s="6"/>
      <c r="BH31" s="9" t="s">
        <v>41</v>
      </c>
      <c r="BI31" s="6"/>
    </row>
    <row r="32" spans="1:61" x14ac:dyDescent="0.25">
      <c r="A32" s="42"/>
      <c r="B32" s="42"/>
      <c r="C32" s="42"/>
      <c r="D32" s="42"/>
      <c r="E32" s="42"/>
      <c r="F32" s="42"/>
      <c r="G32" s="4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BF32" s="8" t="s">
        <v>42</v>
      </c>
      <c r="BG32" s="6"/>
      <c r="BH32" s="8" t="s">
        <v>43</v>
      </c>
      <c r="BI32" s="6"/>
    </row>
    <row r="33" spans="1:61" x14ac:dyDescent="0.25">
      <c r="A33" s="38"/>
      <c r="B33" s="38"/>
      <c r="C33" s="39"/>
      <c r="D33" s="39"/>
      <c r="E33" s="39"/>
      <c r="F33" s="39"/>
      <c r="G33" s="40"/>
      <c r="BF33" s="9" t="s">
        <v>44</v>
      </c>
      <c r="BG33" s="6"/>
      <c r="BH33" s="9" t="s">
        <v>45</v>
      </c>
      <c r="BI33" s="6"/>
    </row>
    <row r="34" spans="1:61" x14ac:dyDescent="0.25">
      <c r="A34" s="33"/>
      <c r="B34" s="33"/>
      <c r="C34" s="17"/>
      <c r="D34" s="17"/>
      <c r="E34" s="17"/>
      <c r="F34" s="17"/>
      <c r="G34" s="34"/>
      <c r="BF34" s="8" t="s">
        <v>46</v>
      </c>
      <c r="BG34" s="6"/>
      <c r="BH34" s="8" t="s">
        <v>47</v>
      </c>
      <c r="BI34" s="6"/>
    </row>
    <row r="35" spans="1:61" x14ac:dyDescent="0.25">
      <c r="A35" s="33"/>
      <c r="B35" s="33"/>
      <c r="C35" s="17"/>
      <c r="D35" s="17"/>
      <c r="E35" s="17"/>
      <c r="F35" s="17"/>
      <c r="G35" s="34"/>
      <c r="BF35" s="9" t="s">
        <v>48</v>
      </c>
      <c r="BG35" s="6"/>
      <c r="BH35" s="9" t="s">
        <v>49</v>
      </c>
      <c r="BI35" s="6"/>
    </row>
    <row r="36" spans="1:61" x14ac:dyDescent="0.25">
      <c r="A36" s="33"/>
      <c r="B36" s="33"/>
      <c r="C36" s="17"/>
      <c r="D36" s="17"/>
      <c r="E36" s="17"/>
      <c r="F36" s="17"/>
      <c r="G36" s="34"/>
      <c r="BF36" s="8" t="s">
        <v>50</v>
      </c>
      <c r="BG36" s="6"/>
      <c r="BH36" s="8" t="s">
        <v>51</v>
      </c>
      <c r="BI36" s="6"/>
    </row>
    <row r="37" spans="1:61" x14ac:dyDescent="0.25">
      <c r="A37" s="33"/>
      <c r="B37" s="33"/>
      <c r="C37" s="17"/>
      <c r="D37" s="17"/>
      <c r="E37" s="17"/>
      <c r="F37" s="17"/>
      <c r="G37" s="34"/>
      <c r="BF37" s="9" t="s">
        <v>52</v>
      </c>
      <c r="BG37" s="6"/>
      <c r="BH37" s="9" t="s">
        <v>53</v>
      </c>
      <c r="BI37" s="6"/>
    </row>
    <row r="38" spans="1:61" x14ac:dyDescent="0.25">
      <c r="A38" s="33"/>
      <c r="B38" s="33"/>
      <c r="C38" s="17"/>
      <c r="D38" s="17"/>
      <c r="E38" s="17"/>
      <c r="F38" s="17"/>
      <c r="G38" s="34"/>
      <c r="BF38" s="8" t="s">
        <v>54</v>
      </c>
      <c r="BG38" s="6"/>
      <c r="BH38" s="8" t="s">
        <v>55</v>
      </c>
      <c r="BI38" s="6"/>
    </row>
    <row r="39" spans="1:61" x14ac:dyDescent="0.25">
      <c r="A39" s="33"/>
      <c r="B39" s="33"/>
      <c r="C39" s="17"/>
      <c r="D39" s="17"/>
      <c r="E39" s="17"/>
      <c r="F39" s="17"/>
      <c r="G39" s="34"/>
      <c r="BF39" s="9" t="s">
        <v>56</v>
      </c>
      <c r="BG39" s="6"/>
      <c r="BH39" s="9" t="s">
        <v>57</v>
      </c>
      <c r="BI39" s="6"/>
    </row>
    <row r="40" spans="1:61" x14ac:dyDescent="0.25">
      <c r="A40" s="33"/>
      <c r="B40" s="33"/>
      <c r="C40" s="17"/>
      <c r="D40" s="17"/>
      <c r="E40" s="17"/>
      <c r="F40" s="17"/>
      <c r="G40" s="34"/>
      <c r="BF40" s="8" t="s">
        <v>58</v>
      </c>
      <c r="BG40" s="6"/>
      <c r="BH40" s="8" t="s">
        <v>59</v>
      </c>
      <c r="BI40" s="6"/>
    </row>
    <row r="41" spans="1:61" x14ac:dyDescent="0.25">
      <c r="A41" s="33"/>
      <c r="B41" s="33"/>
      <c r="C41" s="17"/>
      <c r="D41" s="17"/>
      <c r="E41" s="17"/>
      <c r="F41" s="17"/>
      <c r="G41" s="34"/>
      <c r="BF41" s="6"/>
      <c r="BG41" s="6"/>
      <c r="BH41" s="9" t="s">
        <v>60</v>
      </c>
      <c r="BI41" s="6"/>
    </row>
    <row r="42" spans="1:61" x14ac:dyDescent="0.25">
      <c r="A42" s="35"/>
      <c r="B42" s="35"/>
      <c r="C42" s="36"/>
      <c r="D42" s="36"/>
      <c r="E42" s="36"/>
      <c r="F42" s="36"/>
      <c r="G42" s="37"/>
      <c r="BF42" s="6"/>
      <c r="BG42" s="6"/>
      <c r="BH42" s="8" t="s">
        <v>61</v>
      </c>
      <c r="BI42" s="6"/>
    </row>
  </sheetData>
  <sheetProtection sheet="1" selectLockedCells="1"/>
  <dataConsolidate/>
  <mergeCells count="6">
    <mergeCell ref="A21:B21"/>
    <mergeCell ref="A1:B1"/>
    <mergeCell ref="C1:G1"/>
    <mergeCell ref="A3:B3"/>
    <mergeCell ref="A9:B9"/>
    <mergeCell ref="A15:B15"/>
  </mergeCells>
  <conditionalFormatting sqref="A4:C26">
    <cfRule type="cellIs" dxfId="0" priority="1" operator="equal">
      <formula>0</formula>
    </cfRule>
  </conditionalFormatting>
  <dataValidations count="1">
    <dataValidation type="list" allowBlank="1" showInputMessage="1" showErrorMessage="1" sqref="B3" xr:uid="{014EDF4B-3325-423D-84F8-394B0EDA578E}">
      <formula1>#REF!</formula1>
    </dataValidation>
  </dataValidations>
  <pageMargins left="0.7" right="0.7" top="0.75" bottom="0.75" header="0.3" footer="0.3"/>
  <pageSetup paperSize="9" scale="57"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A1:Y32"/>
  <sheetViews>
    <sheetView showGridLines="0" tabSelected="1" zoomScaleNormal="100" workbookViewId="0"/>
  </sheetViews>
  <sheetFormatPr defaultColWidth="8.85546875" defaultRowHeight="15" x14ac:dyDescent="0.25"/>
  <cols>
    <col min="18" max="18" width="5.42578125" customWidth="1"/>
    <col min="19" max="20" width="8.7109375" customWidth="1"/>
  </cols>
  <sheetData>
    <row r="1" spans="1:1" ht="26.25" x14ac:dyDescent="0.4">
      <c r="A1" s="26"/>
    </row>
    <row r="2" spans="1:1" ht="21" x14ac:dyDescent="0.35">
      <c r="A2" s="27"/>
    </row>
    <row r="3" spans="1:1" ht="15.75" x14ac:dyDescent="0.25">
      <c r="A3" s="28"/>
    </row>
    <row r="4" spans="1:1" ht="21" x14ac:dyDescent="0.35">
      <c r="A4" s="27"/>
    </row>
    <row r="5" spans="1:1" ht="15.75" x14ac:dyDescent="0.25">
      <c r="A5" s="28"/>
    </row>
    <row r="6" spans="1:1" ht="15.75" x14ac:dyDescent="0.25">
      <c r="A6" s="28"/>
    </row>
    <row r="7" spans="1:1" ht="15.75" x14ac:dyDescent="0.25">
      <c r="A7" s="28"/>
    </row>
    <row r="8" spans="1:1" ht="15.75" x14ac:dyDescent="0.25">
      <c r="A8" s="28"/>
    </row>
    <row r="9" spans="1:1" ht="21" x14ac:dyDescent="0.35">
      <c r="A9" s="27"/>
    </row>
    <row r="10" spans="1:1" ht="15.75" x14ac:dyDescent="0.25">
      <c r="A10" s="29"/>
    </row>
    <row r="11" spans="1:1" ht="15.75" x14ac:dyDescent="0.25">
      <c r="A11" s="28"/>
    </row>
    <row r="12" spans="1:1" x14ac:dyDescent="0.25">
      <c r="A12" s="30"/>
    </row>
    <row r="13" spans="1:1" ht="15.75" x14ac:dyDescent="0.25">
      <c r="A13" s="31"/>
    </row>
    <row r="14" spans="1:1" x14ac:dyDescent="0.25">
      <c r="A14" s="30"/>
    </row>
    <row r="15" spans="1:1" ht="15.75" x14ac:dyDescent="0.25">
      <c r="A15" s="31"/>
    </row>
    <row r="16" spans="1:1" x14ac:dyDescent="0.25">
      <c r="A16" s="30"/>
    </row>
    <row r="17" spans="1:25" ht="15.75" x14ac:dyDescent="0.25">
      <c r="A17" s="31"/>
    </row>
    <row r="18" spans="1:25" ht="15.75" x14ac:dyDescent="0.25">
      <c r="A18" s="31"/>
      <c r="Y18" t="s">
        <v>109</v>
      </c>
    </row>
    <row r="19" spans="1:25" ht="15.75" x14ac:dyDescent="0.25">
      <c r="A19" s="29"/>
    </row>
    <row r="20" spans="1:25" ht="15.75" x14ac:dyDescent="0.25">
      <c r="A20" s="28"/>
    </row>
    <row r="21" spans="1:25" ht="15.75" x14ac:dyDescent="0.25">
      <c r="A21" s="28"/>
    </row>
    <row r="22" spans="1:25" ht="21" x14ac:dyDescent="0.35">
      <c r="A22" s="27"/>
    </row>
    <row r="23" spans="1:25" ht="15.75" x14ac:dyDescent="0.25">
      <c r="A23" s="28"/>
    </row>
    <row r="24" spans="1:25" ht="15.75" x14ac:dyDescent="0.25">
      <c r="A24" s="28"/>
    </row>
    <row r="25" spans="1:25" ht="15.75" x14ac:dyDescent="0.25">
      <c r="A25" s="28"/>
    </row>
    <row r="26" spans="1:25" ht="21" x14ac:dyDescent="0.35">
      <c r="A26" s="27"/>
    </row>
    <row r="27" spans="1:25" ht="15.75" x14ac:dyDescent="0.25">
      <c r="A27" s="28"/>
    </row>
    <row r="28" spans="1:25" ht="21" x14ac:dyDescent="0.35">
      <c r="A28" s="27"/>
    </row>
    <row r="29" spans="1:25" ht="15.75" x14ac:dyDescent="0.25">
      <c r="A29" s="28"/>
    </row>
    <row r="30" spans="1:25" ht="21" x14ac:dyDescent="0.35">
      <c r="A30" s="27"/>
    </row>
    <row r="31" spans="1:25" ht="15.75" x14ac:dyDescent="0.25">
      <c r="A31" s="28"/>
    </row>
    <row r="32" spans="1:25" ht="15.75" x14ac:dyDescent="0.25">
      <c r="A32" s="32"/>
    </row>
  </sheetData>
  <sheetProtection sheet="1" objects="1" scenarios="1"/>
  <pageMargins left="0.7" right="0.7" top="0.75" bottom="0.75" header="0.3" footer="0.3"/>
  <pageSetup scale="92"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59C21-316A-4675-85C4-0E7B85697966}">
  <sheetPr>
    <tabColor theme="8" tint="0.39997558519241921"/>
  </sheetPr>
  <dimension ref="A1:BJ42"/>
  <sheetViews>
    <sheetView showGridLines="0" zoomScale="80" zoomScaleNormal="80" workbookViewId="0">
      <pane xSplit="7" ySplit="2" topLeftCell="H3" activePane="bottomRight" state="frozen"/>
      <selection pane="topRight" activeCell="H1" sqref="H1"/>
      <selection pane="bottomLeft" activeCell="A3" sqref="A3"/>
      <selection pane="bottomRight" activeCell="B23" sqref="B23"/>
    </sheetView>
  </sheetViews>
  <sheetFormatPr defaultColWidth="8.85546875" defaultRowHeight="15" x14ac:dyDescent="0.25"/>
  <cols>
    <col min="1" max="1" width="56.7109375" style="1" customWidth="1"/>
    <col min="2" max="2" width="64.42578125" style="1" customWidth="1"/>
    <col min="3" max="3" width="5.85546875" style="24" customWidth="1"/>
    <col min="4" max="7" width="5.85546875" style="21" customWidth="1"/>
    <col min="8" max="38" width="4" style="1" customWidth="1"/>
    <col min="39" max="56" width="8.85546875" style="3"/>
    <col min="57" max="57" width="8.85546875" style="3" hidden="1" customWidth="1"/>
    <col min="58" max="62" width="8.85546875" style="10" customWidth="1"/>
    <col min="63" max="16384" width="8.85546875" style="3"/>
  </cols>
  <sheetData>
    <row r="1" spans="1:62" ht="46.5" customHeight="1" x14ac:dyDescent="0.3">
      <c r="A1" s="45" t="s">
        <v>121</v>
      </c>
      <c r="B1" s="44"/>
      <c r="C1" s="44"/>
      <c r="D1" s="44"/>
      <c r="E1" s="44"/>
      <c r="F1" s="44"/>
      <c r="G1" s="44"/>
      <c r="H1" s="12" t="s">
        <v>91</v>
      </c>
      <c r="K1" s="22"/>
    </row>
    <row r="2" spans="1:62" s="4" customFormat="1" ht="97.5" customHeight="1" x14ac:dyDescent="0.3">
      <c r="A2" s="70" t="s">
        <v>123</v>
      </c>
      <c r="B2" s="70" t="s">
        <v>122</v>
      </c>
      <c r="C2" s="71" t="s">
        <v>124</v>
      </c>
      <c r="D2" s="72" t="s">
        <v>92</v>
      </c>
      <c r="E2" s="72" t="s">
        <v>93</v>
      </c>
      <c r="F2" s="73" t="s">
        <v>95</v>
      </c>
      <c r="G2" s="73" t="s">
        <v>94</v>
      </c>
      <c r="H2" s="74">
        <v>1</v>
      </c>
      <c r="I2" s="74">
        <v>2</v>
      </c>
      <c r="J2" s="74">
        <v>3</v>
      </c>
      <c r="K2" s="74">
        <v>4</v>
      </c>
      <c r="L2" s="74">
        <v>5</v>
      </c>
      <c r="M2" s="74">
        <v>6</v>
      </c>
      <c r="N2" s="74">
        <v>7</v>
      </c>
      <c r="O2" s="74">
        <v>8</v>
      </c>
      <c r="P2" s="74">
        <v>9</v>
      </c>
      <c r="Q2" s="74">
        <v>10</v>
      </c>
      <c r="R2" s="74">
        <v>11</v>
      </c>
      <c r="S2" s="74">
        <v>12</v>
      </c>
      <c r="T2" s="74">
        <v>13</v>
      </c>
      <c r="U2" s="74">
        <v>14</v>
      </c>
      <c r="V2" s="74">
        <v>15</v>
      </c>
      <c r="W2" s="74">
        <v>16</v>
      </c>
      <c r="X2" s="74">
        <v>17</v>
      </c>
      <c r="Y2" s="74">
        <v>18</v>
      </c>
      <c r="Z2" s="74">
        <v>19</v>
      </c>
      <c r="AA2" s="74">
        <v>20</v>
      </c>
      <c r="AB2" s="74">
        <v>21</v>
      </c>
      <c r="AC2" s="74">
        <v>22</v>
      </c>
      <c r="AD2" s="74">
        <v>23</v>
      </c>
      <c r="AE2" s="74">
        <v>24</v>
      </c>
      <c r="AF2" s="74">
        <v>25</v>
      </c>
      <c r="AG2" s="74">
        <v>26</v>
      </c>
      <c r="AH2" s="74">
        <v>27</v>
      </c>
      <c r="AI2" s="74">
        <v>28</v>
      </c>
      <c r="AJ2" s="74">
        <v>29</v>
      </c>
      <c r="AK2" s="74">
        <v>30</v>
      </c>
      <c r="AL2" s="74">
        <v>31</v>
      </c>
      <c r="BE2" s="5"/>
      <c r="BF2" s="11"/>
      <c r="BG2" s="11"/>
      <c r="BH2" s="11"/>
      <c r="BI2" s="11"/>
      <c r="BJ2" s="11"/>
    </row>
    <row r="3" spans="1:62" ht="20.45" customHeight="1" x14ac:dyDescent="0.3">
      <c r="A3" s="92" t="s">
        <v>116</v>
      </c>
      <c r="B3" s="92"/>
      <c r="C3" s="68"/>
      <c r="D3" s="68"/>
      <c r="E3" s="69"/>
      <c r="F3" s="69"/>
      <c r="G3" s="68"/>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BE3" s="6"/>
    </row>
    <row r="4" spans="1:62" ht="20.45" customHeight="1" x14ac:dyDescent="0.25">
      <c r="A4" s="13" t="s">
        <v>117</v>
      </c>
      <c r="B4" s="23" t="s">
        <v>118</v>
      </c>
      <c r="C4" s="15">
        <v>30</v>
      </c>
      <c r="D4" s="62">
        <f>SUM(H4:AL4)</f>
        <v>28</v>
      </c>
      <c r="E4" s="63">
        <f>AVERAGE(H4:AL4)</f>
        <v>4.666666666666667</v>
      </c>
      <c r="F4" s="64">
        <f>AVERAGE(H4:AL4)</f>
        <v>4.666666666666667</v>
      </c>
      <c r="G4" s="65">
        <f>SUM(H4:AL4)</f>
        <v>28</v>
      </c>
      <c r="H4" s="7">
        <v>3</v>
      </c>
      <c r="I4" s="7"/>
      <c r="J4" s="7"/>
      <c r="K4" s="7"/>
      <c r="L4" s="7"/>
      <c r="M4" s="7">
        <v>5</v>
      </c>
      <c r="N4" s="7"/>
      <c r="O4" s="7"/>
      <c r="P4" s="7"/>
      <c r="Q4" s="7"/>
      <c r="R4" s="7">
        <v>6</v>
      </c>
      <c r="S4" s="7"/>
      <c r="T4" s="7"/>
      <c r="U4" s="7"/>
      <c r="V4" s="7"/>
      <c r="W4" s="7">
        <v>3</v>
      </c>
      <c r="X4" s="7"/>
      <c r="Y4" s="7"/>
      <c r="Z4" s="7"/>
      <c r="AA4" s="7"/>
      <c r="AB4" s="7">
        <v>7</v>
      </c>
      <c r="AC4" s="7"/>
      <c r="AD4" s="7"/>
      <c r="AE4" s="7"/>
      <c r="AF4" s="7"/>
      <c r="AG4" s="7">
        <v>4</v>
      </c>
      <c r="AH4" s="7"/>
      <c r="AI4" s="7"/>
      <c r="AJ4" s="7"/>
      <c r="AK4" s="61"/>
      <c r="AL4" s="61"/>
      <c r="BE4" s="6"/>
    </row>
    <row r="5" spans="1:62" ht="20.45" customHeight="1" x14ac:dyDescent="0.25">
      <c r="A5" s="13" t="s">
        <v>119</v>
      </c>
      <c r="B5" s="23"/>
      <c r="C5" s="15">
        <v>8</v>
      </c>
      <c r="D5" s="47">
        <f>SUM(H5:AL5)</f>
        <v>6</v>
      </c>
      <c r="E5" s="48">
        <f t="shared" ref="E5:E26" si="0">AVERAGE(H5:AL5)</f>
        <v>1</v>
      </c>
      <c r="F5" s="49">
        <f>AVERAGE(H5:AL5)</f>
        <v>1</v>
      </c>
      <c r="G5" s="50">
        <f>SUM(H5:AL5)</f>
        <v>6</v>
      </c>
      <c r="H5" s="7">
        <v>1</v>
      </c>
      <c r="I5" s="7"/>
      <c r="J5" s="7"/>
      <c r="K5" s="7"/>
      <c r="L5" s="7"/>
      <c r="M5" s="7">
        <v>1</v>
      </c>
      <c r="N5" s="7"/>
      <c r="O5" s="7"/>
      <c r="P5" s="7"/>
      <c r="Q5" s="7"/>
      <c r="R5" s="7">
        <v>1</v>
      </c>
      <c r="S5" s="7"/>
      <c r="T5" s="7"/>
      <c r="U5" s="7"/>
      <c r="V5" s="7"/>
      <c r="W5" s="7">
        <v>1</v>
      </c>
      <c r="X5" s="7"/>
      <c r="Y5" s="7"/>
      <c r="Z5" s="7"/>
      <c r="AA5" s="7"/>
      <c r="AB5" s="7">
        <v>1</v>
      </c>
      <c r="AC5" s="7"/>
      <c r="AD5" s="7"/>
      <c r="AE5" s="7"/>
      <c r="AF5" s="7"/>
      <c r="AG5" s="7">
        <v>1</v>
      </c>
      <c r="AH5" s="7"/>
      <c r="AI5" s="7"/>
      <c r="AJ5" s="7"/>
      <c r="AK5" s="46"/>
      <c r="AL5" s="46"/>
      <c r="BE5" s="6"/>
    </row>
    <row r="6" spans="1:62" ht="20.45" customHeight="1" x14ac:dyDescent="0.25">
      <c r="A6" s="61"/>
      <c r="B6" s="46"/>
      <c r="C6" s="87"/>
      <c r="D6" s="47">
        <f>SUM(H6:AL6)</f>
        <v>0</v>
      </c>
      <c r="E6" s="48" t="e">
        <f t="shared" si="0"/>
        <v>#DIV/0!</v>
      </c>
      <c r="F6" s="49" t="e">
        <f>AVERAGE(H6:AL6)</f>
        <v>#DIV/0!</v>
      </c>
      <c r="G6" s="50">
        <f>SUM(H6:AL6)</f>
        <v>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46"/>
      <c r="AL6" s="46"/>
      <c r="BE6" s="6"/>
    </row>
    <row r="7" spans="1:62" ht="20.45" customHeight="1" x14ac:dyDescent="0.25">
      <c r="A7" s="61"/>
      <c r="B7" s="46"/>
      <c r="C7" s="87"/>
      <c r="D7" s="47">
        <f>SUM(H7:AL7)</f>
        <v>0</v>
      </c>
      <c r="E7" s="48" t="e">
        <f t="shared" si="0"/>
        <v>#DIV/0!</v>
      </c>
      <c r="F7" s="49" t="e">
        <f>AVERAGE(H7:AL7)</f>
        <v>#DIV/0!</v>
      </c>
      <c r="G7" s="50">
        <f>SUM(H7:AL7)</f>
        <v>0</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BE7" s="6"/>
    </row>
    <row r="8" spans="1:62" ht="20.45" customHeight="1" x14ac:dyDescent="0.25">
      <c r="A8" s="61"/>
      <c r="B8" s="60"/>
      <c r="C8" s="89"/>
      <c r="D8" s="56">
        <f>SUM(H8:AL8)</f>
        <v>0</v>
      </c>
      <c r="E8" s="57" t="e">
        <f t="shared" si="0"/>
        <v>#DIV/0!</v>
      </c>
      <c r="F8" s="58" t="e">
        <f>AVERAGE(H8:AL8)</f>
        <v>#DIV/0!</v>
      </c>
      <c r="G8" s="59">
        <f>SUM(H8:AL8)</f>
        <v>0</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BE8" s="6"/>
    </row>
    <row r="9" spans="1:62" ht="20.45" customHeight="1" x14ac:dyDescent="0.3">
      <c r="A9" s="92" t="s">
        <v>128</v>
      </c>
      <c r="B9" s="92"/>
      <c r="C9" s="68"/>
      <c r="D9" s="68"/>
      <c r="E9" s="69"/>
      <c r="F9" s="69"/>
      <c r="G9" s="68"/>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BE9" s="6"/>
    </row>
    <row r="10" spans="1:62" ht="20.45" customHeight="1" x14ac:dyDescent="0.25">
      <c r="A10" s="23" t="s">
        <v>110</v>
      </c>
      <c r="B10" s="23" t="s">
        <v>107</v>
      </c>
      <c r="C10" s="15">
        <v>80</v>
      </c>
      <c r="D10" s="62">
        <f>SUM(H10:AL10)</f>
        <v>95</v>
      </c>
      <c r="E10" s="63">
        <f t="shared" si="0"/>
        <v>4.5238095238095237</v>
      </c>
      <c r="F10" s="64">
        <f>AVERAGE(H10:AL10)</f>
        <v>4.5238095238095237</v>
      </c>
      <c r="G10" s="65">
        <f>SUM(H10:AL10)</f>
        <v>95</v>
      </c>
      <c r="H10" s="7"/>
      <c r="I10" s="7">
        <v>4</v>
      </c>
      <c r="J10" s="7">
        <v>5</v>
      </c>
      <c r="K10" s="7">
        <v>6</v>
      </c>
      <c r="L10" s="7"/>
      <c r="M10" s="7"/>
      <c r="N10" s="7">
        <v>3</v>
      </c>
      <c r="O10" s="7">
        <v>3</v>
      </c>
      <c r="P10" s="7">
        <v>3</v>
      </c>
      <c r="Q10" s="7">
        <v>4</v>
      </c>
      <c r="R10" s="7">
        <v>5</v>
      </c>
      <c r="S10" s="7"/>
      <c r="T10" s="7">
        <v>6</v>
      </c>
      <c r="U10" s="7">
        <v>6</v>
      </c>
      <c r="V10" s="7">
        <v>5</v>
      </c>
      <c r="W10" s="7">
        <v>5</v>
      </c>
      <c r="X10" s="7"/>
      <c r="Y10" s="7"/>
      <c r="Z10" s="7"/>
      <c r="AA10" s="7">
        <v>4</v>
      </c>
      <c r="AB10" s="7">
        <v>4</v>
      </c>
      <c r="AC10" s="7">
        <v>4</v>
      </c>
      <c r="AD10" s="7">
        <v>5</v>
      </c>
      <c r="AE10" s="7">
        <v>6</v>
      </c>
      <c r="AF10" s="7"/>
      <c r="AG10" s="7"/>
      <c r="AH10" s="7"/>
      <c r="AI10" s="7">
        <v>5</v>
      </c>
      <c r="AJ10" s="7">
        <v>4</v>
      </c>
      <c r="AK10" s="7">
        <v>4</v>
      </c>
      <c r="AL10" s="16">
        <v>4</v>
      </c>
      <c r="BE10" s="6"/>
    </row>
    <row r="11" spans="1:62" ht="20.45" customHeight="1" x14ac:dyDescent="0.25">
      <c r="A11" s="23" t="s">
        <v>111</v>
      </c>
      <c r="B11" s="23" t="s">
        <v>108</v>
      </c>
      <c r="C11" s="15">
        <v>50</v>
      </c>
      <c r="D11" s="47">
        <f>SUM(H11:AL11)</f>
        <v>5</v>
      </c>
      <c r="E11" s="48">
        <f t="shared" si="0"/>
        <v>1</v>
      </c>
      <c r="F11" s="49">
        <f>AVERAGE(H11:AL11)</f>
        <v>1</v>
      </c>
      <c r="G11" s="50">
        <f>SUM(H11:AL11)</f>
        <v>5</v>
      </c>
      <c r="H11" s="7"/>
      <c r="I11" s="7"/>
      <c r="J11" s="7"/>
      <c r="K11" s="7"/>
      <c r="L11" s="7"/>
      <c r="M11" s="7"/>
      <c r="N11" s="7"/>
      <c r="O11" s="7"/>
      <c r="P11" s="7">
        <v>1</v>
      </c>
      <c r="Q11" s="7">
        <v>1</v>
      </c>
      <c r="R11" s="7"/>
      <c r="S11" s="7"/>
      <c r="T11" s="7"/>
      <c r="U11" s="7">
        <v>1</v>
      </c>
      <c r="V11" s="7"/>
      <c r="W11" s="7"/>
      <c r="X11" s="7"/>
      <c r="Y11" s="7"/>
      <c r="Z11" s="7"/>
      <c r="AA11" s="7"/>
      <c r="AB11" s="7">
        <v>1</v>
      </c>
      <c r="AC11" s="7"/>
      <c r="AD11" s="7"/>
      <c r="AE11" s="7"/>
      <c r="AF11" s="7"/>
      <c r="AG11" s="7"/>
      <c r="AH11" s="7"/>
      <c r="AI11" s="7"/>
      <c r="AJ11" s="7"/>
      <c r="AK11" s="7"/>
      <c r="AL11" s="16">
        <v>1</v>
      </c>
      <c r="BE11" s="6"/>
    </row>
    <row r="12" spans="1:62" ht="20.45" customHeight="1" x14ac:dyDescent="0.25">
      <c r="A12" s="23" t="s">
        <v>112</v>
      </c>
      <c r="B12" s="23"/>
      <c r="C12" s="15">
        <v>10</v>
      </c>
      <c r="D12" s="47">
        <f>SUM(H12:AL12)</f>
        <v>1</v>
      </c>
      <c r="E12" s="48">
        <f t="shared" si="0"/>
        <v>1</v>
      </c>
      <c r="F12" s="49">
        <f>AVERAGE(H12:AL12)</f>
        <v>1</v>
      </c>
      <c r="G12" s="50">
        <f>SUM(H12:AL12)</f>
        <v>1</v>
      </c>
      <c r="H12" s="7"/>
      <c r="I12" s="7"/>
      <c r="J12" s="7"/>
      <c r="K12" s="7"/>
      <c r="L12" s="7"/>
      <c r="M12" s="7"/>
      <c r="N12" s="7"/>
      <c r="O12" s="7"/>
      <c r="P12" s="7"/>
      <c r="Q12" s="7"/>
      <c r="R12" s="7"/>
      <c r="S12" s="7"/>
      <c r="T12" s="7"/>
      <c r="U12" s="7"/>
      <c r="V12" s="7"/>
      <c r="W12" s="7"/>
      <c r="X12" s="7"/>
      <c r="Y12" s="7"/>
      <c r="Z12" s="7"/>
      <c r="AA12" s="7"/>
      <c r="AB12" s="7"/>
      <c r="AC12" s="7"/>
      <c r="AD12" s="7"/>
      <c r="AE12" s="7">
        <v>1</v>
      </c>
      <c r="AF12" s="7"/>
      <c r="AG12" s="7"/>
      <c r="AH12" s="7"/>
      <c r="AI12" s="7"/>
      <c r="AJ12" s="7"/>
      <c r="AK12" s="7"/>
      <c r="AL12" s="16"/>
      <c r="BE12" s="6"/>
    </row>
    <row r="13" spans="1:62" ht="20.45" customHeight="1" x14ac:dyDescent="0.25">
      <c r="A13" s="23" t="s">
        <v>113</v>
      </c>
      <c r="B13" s="23"/>
      <c r="C13" s="15">
        <v>10</v>
      </c>
      <c r="D13" s="47">
        <f>SUM(H13:AL13)</f>
        <v>1</v>
      </c>
      <c r="E13" s="48">
        <f t="shared" si="0"/>
        <v>1</v>
      </c>
      <c r="F13" s="49">
        <f>AVERAGE(H13:AL13)</f>
        <v>1</v>
      </c>
      <c r="G13" s="50">
        <f>SUM(H13:AL13)</f>
        <v>1</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16">
        <v>1</v>
      </c>
      <c r="BE13" s="6"/>
    </row>
    <row r="14" spans="1:62" ht="20.45" customHeight="1" x14ac:dyDescent="0.25">
      <c r="A14" s="60"/>
      <c r="B14" s="60"/>
      <c r="C14" s="89"/>
      <c r="D14" s="56">
        <f>SUM(H14:AL14)</f>
        <v>0</v>
      </c>
      <c r="E14" s="57" t="e">
        <f t="shared" si="0"/>
        <v>#DIV/0!</v>
      </c>
      <c r="F14" s="58" t="e">
        <f>AVERAGE(H14:AL14)</f>
        <v>#DIV/0!</v>
      </c>
      <c r="G14" s="59">
        <f>SUM(H14:AL14)</f>
        <v>0</v>
      </c>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BE14" s="6"/>
    </row>
    <row r="15" spans="1:62" ht="20.45" customHeight="1" x14ac:dyDescent="0.3">
      <c r="A15" s="92" t="s">
        <v>106</v>
      </c>
      <c r="B15" s="92"/>
      <c r="C15" s="68"/>
      <c r="D15" s="68"/>
      <c r="E15" s="69"/>
      <c r="F15" s="69"/>
      <c r="G15" s="68"/>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BE15" s="6"/>
    </row>
    <row r="16" spans="1:62" ht="20.45" customHeight="1" x14ac:dyDescent="0.25">
      <c r="A16" s="23" t="s">
        <v>114</v>
      </c>
      <c r="B16" s="23"/>
      <c r="C16" s="15">
        <v>40</v>
      </c>
      <c r="D16" s="62">
        <f>SUM(H16:AL16)</f>
        <v>12</v>
      </c>
      <c r="E16" s="63">
        <f t="shared" si="0"/>
        <v>2</v>
      </c>
      <c r="F16" s="64">
        <f>AVERAGE(H16:AL16)</f>
        <v>2</v>
      </c>
      <c r="G16" s="65">
        <f>SUM(H16:AL16)</f>
        <v>12</v>
      </c>
      <c r="H16" s="7">
        <v>3</v>
      </c>
      <c r="I16" s="7"/>
      <c r="J16" s="7"/>
      <c r="K16" s="7"/>
      <c r="L16" s="7"/>
      <c r="M16" s="7"/>
      <c r="N16" s="7"/>
      <c r="O16" s="7">
        <v>5</v>
      </c>
      <c r="P16" s="7"/>
      <c r="Q16" s="7"/>
      <c r="R16" s="7"/>
      <c r="S16" s="7"/>
      <c r="T16" s="7"/>
      <c r="U16" s="7">
        <v>1</v>
      </c>
      <c r="V16" s="7"/>
      <c r="W16" s="7"/>
      <c r="X16" s="7"/>
      <c r="Y16" s="7"/>
      <c r="Z16" s="7"/>
      <c r="AA16" s="7"/>
      <c r="AB16" s="7">
        <v>1</v>
      </c>
      <c r="AC16" s="7"/>
      <c r="AD16" s="7"/>
      <c r="AE16" s="7"/>
      <c r="AF16" s="7">
        <v>1</v>
      </c>
      <c r="AG16" s="7">
        <v>1</v>
      </c>
      <c r="AH16" s="7"/>
      <c r="AI16" s="7"/>
      <c r="AJ16" s="7"/>
      <c r="AK16" s="7"/>
      <c r="AL16" s="66"/>
      <c r="BE16" s="6"/>
    </row>
    <row r="17" spans="1:57" ht="20.45" customHeight="1" x14ac:dyDescent="0.25">
      <c r="A17" s="13" t="s">
        <v>115</v>
      </c>
      <c r="B17" s="13"/>
      <c r="C17" s="14">
        <v>30</v>
      </c>
      <c r="D17" s="47">
        <f>SUM(H17:AL17)</f>
        <v>5</v>
      </c>
      <c r="E17" s="48">
        <f t="shared" si="0"/>
        <v>2.5</v>
      </c>
      <c r="F17" s="49">
        <f>AVERAGE(H17:AL17)</f>
        <v>2.5</v>
      </c>
      <c r="G17" s="50">
        <f>SUM(H17:AL17)</f>
        <v>5</v>
      </c>
      <c r="H17" s="7"/>
      <c r="I17" s="7"/>
      <c r="J17" s="7"/>
      <c r="K17" s="7"/>
      <c r="L17" s="7"/>
      <c r="M17" s="7"/>
      <c r="N17" s="7"/>
      <c r="O17" s="7"/>
      <c r="P17" s="7"/>
      <c r="Q17" s="7"/>
      <c r="R17" s="7"/>
      <c r="S17" s="7"/>
      <c r="T17" s="7"/>
      <c r="U17" s="7"/>
      <c r="V17" s="7"/>
      <c r="W17" s="7"/>
      <c r="X17" s="7"/>
      <c r="Y17" s="7"/>
      <c r="Z17" s="7"/>
      <c r="AA17" s="7"/>
      <c r="AB17" s="7"/>
      <c r="AC17" s="7"/>
      <c r="AD17" s="7">
        <v>1</v>
      </c>
      <c r="AE17" s="7"/>
      <c r="AF17" s="7"/>
      <c r="AG17" s="7"/>
      <c r="AH17" s="7"/>
      <c r="AI17" s="7"/>
      <c r="AJ17" s="7">
        <v>4</v>
      </c>
      <c r="AK17" s="7"/>
      <c r="AL17" s="53"/>
      <c r="BE17" s="6"/>
    </row>
    <row r="18" spans="1:57" ht="20.45" customHeight="1" x14ac:dyDescent="0.25">
      <c r="A18" s="13" t="s">
        <v>129</v>
      </c>
      <c r="B18" s="23"/>
      <c r="C18" s="15">
        <v>20</v>
      </c>
      <c r="D18" s="47">
        <f>SUM(H18:AL18)</f>
        <v>1</v>
      </c>
      <c r="E18" s="48">
        <f t="shared" si="0"/>
        <v>1</v>
      </c>
      <c r="F18" s="49">
        <f>AVERAGE(H18:AL18)</f>
        <v>1</v>
      </c>
      <c r="G18" s="50">
        <f>SUM(H18:AL18)</f>
        <v>1</v>
      </c>
      <c r="H18" s="7">
        <v>1</v>
      </c>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53"/>
      <c r="BE18" s="6"/>
    </row>
    <row r="19" spans="1:57" ht="20.45" customHeight="1" x14ac:dyDescent="0.25">
      <c r="A19" s="54"/>
      <c r="B19" s="46"/>
      <c r="C19" s="87"/>
      <c r="D19" s="47">
        <f>SUM(H19:AL19)</f>
        <v>0</v>
      </c>
      <c r="E19" s="48" t="e">
        <f t="shared" si="0"/>
        <v>#DIV/0!</v>
      </c>
      <c r="F19" s="49" t="e">
        <f>AVERAGE(H19:AL19)</f>
        <v>#DIV/0!</v>
      </c>
      <c r="G19" s="50">
        <f>SUM(H19:AL19)</f>
        <v>0</v>
      </c>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53"/>
      <c r="BE19" s="6"/>
    </row>
    <row r="20" spans="1:57" ht="20.45" customHeight="1" x14ac:dyDescent="0.25">
      <c r="A20" s="55"/>
      <c r="B20" s="60"/>
      <c r="C20" s="89"/>
      <c r="D20" s="56">
        <f>SUM(H20:AL20)</f>
        <v>0</v>
      </c>
      <c r="E20" s="57" t="e">
        <f t="shared" si="0"/>
        <v>#DIV/0!</v>
      </c>
      <c r="F20" s="58" t="e">
        <f>AVERAGE(H20:AL20)</f>
        <v>#DIV/0!</v>
      </c>
      <c r="G20" s="59">
        <f>SUM(H20:AL20)</f>
        <v>0</v>
      </c>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BE20" s="6"/>
    </row>
    <row r="21" spans="1:57" ht="20.45" customHeight="1" x14ac:dyDescent="0.3">
      <c r="A21" s="92" t="s">
        <v>120</v>
      </c>
      <c r="B21" s="92"/>
      <c r="C21" s="68"/>
      <c r="D21" s="68"/>
      <c r="E21" s="69"/>
      <c r="F21" s="69"/>
      <c r="G21" s="68"/>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BE21" s="6"/>
    </row>
    <row r="22" spans="1:57" ht="20.45" customHeight="1" x14ac:dyDescent="0.25">
      <c r="A22" s="76"/>
      <c r="B22" s="76"/>
      <c r="C22" s="91"/>
      <c r="D22" s="62">
        <f>SUM(H22:AL22)</f>
        <v>0</v>
      </c>
      <c r="E22" s="63" t="e">
        <f t="shared" si="0"/>
        <v>#DIV/0!</v>
      </c>
      <c r="F22" s="64" t="e">
        <f>AVERAGE(H22:AL22)</f>
        <v>#DIV/0!</v>
      </c>
      <c r="G22" s="65">
        <f>SUM(H22:AL22)</f>
        <v>0</v>
      </c>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BE22" s="6"/>
    </row>
    <row r="23" spans="1:57" ht="20.45" customHeight="1" x14ac:dyDescent="0.25">
      <c r="A23" s="54"/>
      <c r="B23" s="54"/>
      <c r="C23" s="90"/>
      <c r="D23" s="47">
        <f>SUM(H23:AL23)</f>
        <v>0</v>
      </c>
      <c r="E23" s="48" t="e">
        <f t="shared" si="0"/>
        <v>#DIV/0!</v>
      </c>
      <c r="F23" s="49" t="e">
        <f>AVERAGE(H23:AL23)</f>
        <v>#DIV/0!</v>
      </c>
      <c r="G23" s="50">
        <f>SUM(H23:AL23)</f>
        <v>0</v>
      </c>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BE23" s="6"/>
    </row>
    <row r="24" spans="1:57" ht="20.45" customHeight="1" x14ac:dyDescent="0.25">
      <c r="A24" s="54"/>
      <c r="B24" s="54"/>
      <c r="C24" s="90"/>
      <c r="D24" s="47">
        <f>SUM(H24:AL24)</f>
        <v>0</v>
      </c>
      <c r="E24" s="48" t="e">
        <f t="shared" si="0"/>
        <v>#DIV/0!</v>
      </c>
      <c r="F24" s="49" t="e">
        <f>AVERAGE(H24:AL24)</f>
        <v>#DIV/0!</v>
      </c>
      <c r="G24" s="50">
        <f>SUM(H24:AL24)</f>
        <v>0</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BE24" s="6"/>
    </row>
    <row r="25" spans="1:57" ht="20.45" customHeight="1" x14ac:dyDescent="0.25">
      <c r="A25" s="54"/>
      <c r="B25" s="54"/>
      <c r="C25" s="90"/>
      <c r="D25" s="47">
        <f>SUM(H25:AL25)</f>
        <v>0</v>
      </c>
      <c r="E25" s="48" t="e">
        <f t="shared" si="0"/>
        <v>#DIV/0!</v>
      </c>
      <c r="F25" s="49" t="e">
        <f>AVERAGE(H25:AL25)</f>
        <v>#DIV/0!</v>
      </c>
      <c r="G25" s="50">
        <f>SUM(H25:AL25)</f>
        <v>0</v>
      </c>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BE25" s="6"/>
    </row>
    <row r="26" spans="1:57" ht="20.45" customHeight="1" x14ac:dyDescent="0.25">
      <c r="A26" s="54"/>
      <c r="B26" s="54"/>
      <c r="C26" s="90"/>
      <c r="D26" s="47">
        <f>SUM(H26:AL26)</f>
        <v>0</v>
      </c>
      <c r="E26" s="48" t="e">
        <f t="shared" si="0"/>
        <v>#DIV/0!</v>
      </c>
      <c r="F26" s="49" t="e">
        <f>AVERAGE(H26:AL26)</f>
        <v>#DIV/0!</v>
      </c>
      <c r="G26" s="50">
        <f>SUM(H26:AL26)</f>
        <v>0</v>
      </c>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BE26" s="6"/>
    </row>
    <row r="27" spans="1:57" x14ac:dyDescent="0.25">
      <c r="A27" s="43"/>
      <c r="B27" s="18"/>
      <c r="D27" s="19"/>
      <c r="E27" s="19"/>
      <c r="F27" s="19"/>
      <c r="G27" s="19"/>
      <c r="BE27" s="6"/>
    </row>
    <row r="28" spans="1:57" x14ac:dyDescent="0.25">
      <c r="A28" s="41"/>
      <c r="B28" s="18"/>
      <c r="C28" s="25"/>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E28" s="6"/>
    </row>
    <row r="29" spans="1:57"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E29" s="6"/>
    </row>
    <row r="30" spans="1:57"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E30" s="6"/>
    </row>
    <row r="31" spans="1:57"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E31" s="6"/>
    </row>
    <row r="32" spans="1:57" x14ac:dyDescent="0.25">
      <c r="A32" s="38"/>
      <c r="B32" s="38"/>
      <c r="C32" s="39"/>
      <c r="D32" s="39"/>
      <c r="E32" s="39"/>
      <c r="F32" s="39"/>
      <c r="G32" s="40"/>
      <c r="BE32" s="6"/>
    </row>
    <row r="33" spans="1:57" x14ac:dyDescent="0.25">
      <c r="A33" s="33"/>
      <c r="B33" s="33"/>
      <c r="C33" s="17"/>
      <c r="D33" s="17"/>
      <c r="E33" s="17"/>
      <c r="F33" s="17"/>
      <c r="G33" s="34"/>
      <c r="BE33" s="6"/>
    </row>
    <row r="34" spans="1:57" x14ac:dyDescent="0.25">
      <c r="A34" s="33"/>
      <c r="B34" s="33"/>
      <c r="C34" s="17"/>
      <c r="D34" s="17"/>
      <c r="E34" s="17"/>
      <c r="F34" s="17"/>
      <c r="G34" s="34"/>
      <c r="BE34" s="6"/>
    </row>
    <row r="35" spans="1:57" x14ac:dyDescent="0.25">
      <c r="A35" s="33"/>
      <c r="B35" s="33"/>
      <c r="C35" s="17"/>
      <c r="D35" s="17"/>
      <c r="E35" s="17"/>
      <c r="F35" s="17"/>
      <c r="G35" s="34"/>
      <c r="BE35" s="6"/>
    </row>
    <row r="36" spans="1:57" x14ac:dyDescent="0.25">
      <c r="A36" s="33"/>
      <c r="B36" s="33"/>
      <c r="C36" s="17"/>
      <c r="D36" s="17"/>
      <c r="E36" s="17"/>
      <c r="F36" s="17"/>
      <c r="G36" s="34"/>
      <c r="BE36" s="6"/>
    </row>
    <row r="37" spans="1:57" x14ac:dyDescent="0.25">
      <c r="A37" s="33"/>
      <c r="B37" s="33"/>
      <c r="C37" s="17"/>
      <c r="D37" s="17"/>
      <c r="E37" s="17"/>
      <c r="F37" s="17"/>
      <c r="G37" s="34"/>
      <c r="BE37" s="6"/>
    </row>
    <row r="38" spans="1:57" x14ac:dyDescent="0.25">
      <c r="A38" s="33"/>
      <c r="B38" s="33"/>
      <c r="C38" s="17"/>
      <c r="D38" s="17"/>
      <c r="E38" s="17"/>
      <c r="F38" s="17"/>
      <c r="G38" s="34"/>
      <c r="BE38" s="6"/>
    </row>
    <row r="39" spans="1:57" x14ac:dyDescent="0.25">
      <c r="A39" s="33"/>
      <c r="B39" s="33"/>
      <c r="C39" s="17"/>
      <c r="D39" s="17"/>
      <c r="E39" s="17"/>
      <c r="F39" s="17"/>
      <c r="G39" s="34"/>
      <c r="BE39" s="6"/>
    </row>
    <row r="40" spans="1:57" x14ac:dyDescent="0.25">
      <c r="A40" s="33"/>
      <c r="B40" s="33"/>
      <c r="C40" s="17"/>
      <c r="D40" s="17"/>
      <c r="E40" s="17"/>
      <c r="F40" s="17"/>
      <c r="G40" s="34"/>
      <c r="BE40" s="6"/>
    </row>
    <row r="41" spans="1:57" x14ac:dyDescent="0.25">
      <c r="A41" s="33"/>
      <c r="B41" s="33"/>
      <c r="C41" s="17"/>
      <c r="D41" s="17"/>
      <c r="E41" s="17"/>
      <c r="F41" s="17"/>
      <c r="G41" s="34"/>
      <c r="BE41" s="6"/>
    </row>
    <row r="42" spans="1:57" x14ac:dyDescent="0.25">
      <c r="A42" s="35"/>
      <c r="B42" s="35"/>
      <c r="C42" s="36"/>
      <c r="D42" s="36"/>
      <c r="E42" s="36"/>
      <c r="F42" s="36"/>
      <c r="G42" s="37"/>
      <c r="BE42" s="6"/>
    </row>
  </sheetData>
  <sheetProtection selectLockedCells="1"/>
  <dataConsolidate/>
  <mergeCells count="4">
    <mergeCell ref="A3:B3"/>
    <mergeCell ref="A9:B9"/>
    <mergeCell ref="A15:B15"/>
    <mergeCell ref="A21:B21"/>
  </mergeCells>
  <dataValidations count="1">
    <dataValidation type="list" allowBlank="1" showInputMessage="1" showErrorMessage="1" sqref="B3 B9 B15 B21" xr:uid="{FED867B3-914A-469D-9C73-01FD6577F674}">
      <formula1>#REF!</formula1>
    </dataValidation>
  </dataValidations>
  <pageMargins left="0.7" right="0.7" top="0.75" bottom="0.75" header="0.3" footer="0.3"/>
  <pageSetup paperSize="9" scale="57"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8679B-16F5-41B2-B528-573089E5EB25}">
  <sheetPr>
    <tabColor theme="7" tint="-0.499984740745262"/>
  </sheetPr>
  <dimension ref="A1:BN36"/>
  <sheetViews>
    <sheetView showGridLines="0" zoomScale="80" zoomScaleNormal="80" workbookViewId="0">
      <pane xSplit="7" ySplit="2" topLeftCell="H3" activePane="bottomRight" state="frozen"/>
      <selection pane="topRight" activeCell="H1" sqref="H1"/>
      <selection pane="bottomLeft" activeCell="A3" sqref="A3"/>
      <selection pane="bottomRight" sqref="A1:AL20"/>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7" t="s">
        <v>121</v>
      </c>
      <c r="B1" s="97"/>
      <c r="C1" s="93"/>
      <c r="D1" s="93"/>
      <c r="E1" s="93"/>
      <c r="F1" s="93"/>
      <c r="G1" s="93"/>
      <c r="H1" s="12" t="s">
        <v>105</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8" t="str">
        <f>'EKS1'!A3:B3</f>
        <v>AKTIVITET: Lektiecafé</v>
      </c>
      <c r="B3" s="99"/>
      <c r="C3" s="84"/>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100" t="str">
        <f>'EKS1'!A4</f>
        <v xml:space="preserve">Antal deltagere i lektiecafé </v>
      </c>
      <c r="B4" s="100" t="str">
        <f>'EKS1'!B4</f>
        <v xml:space="preserve">En deltager har opholdt sig minimum 1/2 time i caféen og lavet lektier </v>
      </c>
      <c r="C4" s="100">
        <f>'EKS1'!C4</f>
        <v>30</v>
      </c>
      <c r="D4" s="47">
        <f>'EKS1'!D4+G4</f>
        <v>51</v>
      </c>
      <c r="E4" s="48">
        <f>AVERAGE(H4:AL4,'EKS1'!H4:AL4)</f>
        <v>5.0999999999999996</v>
      </c>
      <c r="F4" s="49">
        <f>AVERAGE(H4:AL4)</f>
        <v>5.75</v>
      </c>
      <c r="G4" s="50">
        <f>SUM(H4:AL4)</f>
        <v>23</v>
      </c>
      <c r="H4" s="101"/>
      <c r="I4" s="101">
        <v>6</v>
      </c>
      <c r="J4" s="101"/>
      <c r="K4" s="101"/>
      <c r="L4" s="101"/>
      <c r="M4" s="101"/>
      <c r="N4" s="101"/>
      <c r="O4" s="101"/>
      <c r="P4" s="101">
        <v>3</v>
      </c>
      <c r="Q4" s="101"/>
      <c r="R4" s="101"/>
      <c r="S4" s="101"/>
      <c r="T4" s="101"/>
      <c r="U4" s="101"/>
      <c r="V4" s="101"/>
      <c r="W4" s="101"/>
      <c r="X4" s="101"/>
      <c r="Y4" s="101"/>
      <c r="Z4" s="101"/>
      <c r="AA4" s="101"/>
      <c r="AB4" s="101"/>
      <c r="AC4" s="101"/>
      <c r="AD4" s="101">
        <v>7</v>
      </c>
      <c r="AE4" s="101"/>
      <c r="AF4" s="101"/>
      <c r="AG4" s="101"/>
      <c r="AH4" s="101"/>
      <c r="AI4" s="101"/>
      <c r="AJ4" s="101"/>
      <c r="AK4" s="101">
        <v>7</v>
      </c>
      <c r="AL4" s="101"/>
      <c r="BF4" s="9" t="s">
        <v>5</v>
      </c>
      <c r="BG4" s="6"/>
      <c r="BH4" s="9" t="s">
        <v>6</v>
      </c>
      <c r="BI4" s="6"/>
    </row>
    <row r="5" spans="1:66" ht="20.45" customHeight="1" x14ac:dyDescent="0.25">
      <c r="A5" s="100" t="str">
        <f>'EKS1'!A5</f>
        <v xml:space="preserve">Antal gange caféen har holdt åbent </v>
      </c>
      <c r="B5" s="100">
        <f>'EKS1'!B5</f>
        <v>0</v>
      </c>
      <c r="C5" s="100">
        <f>'EKS1'!C5</f>
        <v>8</v>
      </c>
      <c r="D5" s="47">
        <f>'EKS1'!D5+G5</f>
        <v>10</v>
      </c>
      <c r="E5" s="48">
        <f>AVERAGE(H5:AL5,'EKS1'!H5:AL5)</f>
        <v>1</v>
      </c>
      <c r="F5" s="49">
        <f t="shared" ref="F5:F18" si="0">AVERAGE(H5:AL5)</f>
        <v>1</v>
      </c>
      <c r="G5" s="50">
        <f>SUM(H5:AL5)</f>
        <v>4</v>
      </c>
      <c r="H5" s="101"/>
      <c r="I5" s="101">
        <v>1</v>
      </c>
      <c r="J5" s="101"/>
      <c r="K5" s="101"/>
      <c r="L5" s="101"/>
      <c r="M5" s="101"/>
      <c r="N5" s="101"/>
      <c r="O5" s="101"/>
      <c r="P5" s="101">
        <v>1</v>
      </c>
      <c r="Q5" s="101"/>
      <c r="R5" s="101"/>
      <c r="S5" s="101"/>
      <c r="T5" s="101"/>
      <c r="U5" s="101"/>
      <c r="V5" s="101"/>
      <c r="W5" s="101"/>
      <c r="X5" s="101"/>
      <c r="Y5" s="101"/>
      <c r="Z5" s="101"/>
      <c r="AA5" s="101"/>
      <c r="AB5" s="101"/>
      <c r="AC5" s="101"/>
      <c r="AD5" s="101">
        <v>1</v>
      </c>
      <c r="AE5" s="101"/>
      <c r="AF5" s="101"/>
      <c r="AG5" s="101"/>
      <c r="AH5" s="101"/>
      <c r="AI5" s="101"/>
      <c r="AJ5" s="101"/>
      <c r="AK5" s="101">
        <v>1</v>
      </c>
      <c r="AL5" s="101"/>
      <c r="BF5" s="8" t="s">
        <v>7</v>
      </c>
      <c r="BG5" s="6"/>
      <c r="BH5" s="8" t="s">
        <v>8</v>
      </c>
      <c r="BI5" s="6"/>
    </row>
    <row r="6" spans="1:66" ht="20.45" customHeight="1" x14ac:dyDescent="0.25">
      <c r="A6" s="100">
        <f>'EKS1'!A6</f>
        <v>0</v>
      </c>
      <c r="B6" s="100">
        <f>'EKS1'!B6</f>
        <v>0</v>
      </c>
      <c r="C6" s="100"/>
      <c r="D6" s="47"/>
      <c r="E6" s="48"/>
      <c r="F6" s="49"/>
      <c r="G6" s="50"/>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BF6" s="9" t="s">
        <v>9</v>
      </c>
      <c r="BG6" s="6"/>
      <c r="BH6" s="9" t="s">
        <v>0</v>
      </c>
      <c r="BI6" s="6"/>
    </row>
    <row r="7" spans="1:66" ht="20.45" customHeight="1" x14ac:dyDescent="0.25">
      <c r="A7" s="100">
        <f>'EKS1'!A7</f>
        <v>0</v>
      </c>
      <c r="B7" s="100">
        <f>'EKS1'!B7</f>
        <v>0</v>
      </c>
      <c r="C7" s="100"/>
      <c r="D7" s="47"/>
      <c r="E7" s="48"/>
      <c r="F7" s="49"/>
      <c r="G7" s="50"/>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BF7" s="8" t="s">
        <v>10</v>
      </c>
      <c r="BG7" s="6"/>
      <c r="BH7" s="8" t="s">
        <v>11</v>
      </c>
      <c r="BI7" s="6"/>
    </row>
    <row r="8" spans="1:66" ht="20.45" customHeight="1" x14ac:dyDescent="0.25">
      <c r="A8" s="100">
        <f>'EKS1'!A8</f>
        <v>0</v>
      </c>
      <c r="B8" s="100">
        <f>'EKS1'!B8</f>
        <v>0</v>
      </c>
      <c r="C8" s="100"/>
      <c r="D8" s="47"/>
      <c r="E8" s="48"/>
      <c r="F8" s="49"/>
      <c r="G8" s="50"/>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BF8" s="8"/>
      <c r="BG8" s="6"/>
      <c r="BH8" s="8"/>
      <c r="BI8" s="6"/>
    </row>
    <row r="9" spans="1:66" ht="20.45" customHeight="1" x14ac:dyDescent="0.3">
      <c r="A9" s="98" t="str">
        <f>'EKS1'!A9:B9</f>
        <v>AKTIVITET: Fremskudt beskæftigelsesvejledning</v>
      </c>
      <c r="B9" s="99"/>
      <c r="C9" s="84"/>
      <c r="D9" s="84"/>
      <c r="E9" s="85"/>
      <c r="F9" s="85"/>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100" t="str">
        <f>'EKS1'!A10</f>
        <v>Antal vejledninger gennemført</v>
      </c>
      <c r="B10" s="100" t="str">
        <f>'EKS1'!B10</f>
        <v xml:space="preserve">Vejledn. Kan både være tlf. og personlig. </v>
      </c>
      <c r="C10" s="100">
        <f>'EKS1'!C10</f>
        <v>80</v>
      </c>
      <c r="D10" s="47">
        <f>'EKS1'!D10+G10</f>
        <v>104</v>
      </c>
      <c r="E10" s="48">
        <f>AVERAGE(H10:AL10,'EKS1'!H10:AL10)</f>
        <v>4</v>
      </c>
      <c r="F10" s="49">
        <f t="shared" si="0"/>
        <v>1.8</v>
      </c>
      <c r="G10" s="50">
        <f>SUM(H10:AL10)</f>
        <v>9</v>
      </c>
      <c r="H10" s="102"/>
      <c r="I10" s="102">
        <v>1</v>
      </c>
      <c r="J10" s="102"/>
      <c r="K10" s="102">
        <v>2</v>
      </c>
      <c r="L10" s="102"/>
      <c r="M10" s="102"/>
      <c r="N10" s="102"/>
      <c r="O10" s="102"/>
      <c r="P10" s="102"/>
      <c r="Q10" s="102"/>
      <c r="R10" s="102"/>
      <c r="S10" s="102"/>
      <c r="T10" s="102">
        <v>2</v>
      </c>
      <c r="U10" s="102"/>
      <c r="V10" s="102"/>
      <c r="W10" s="102"/>
      <c r="X10" s="102"/>
      <c r="Y10" s="102"/>
      <c r="Z10" s="102"/>
      <c r="AA10" s="102">
        <v>2</v>
      </c>
      <c r="AB10" s="102">
        <v>2</v>
      </c>
      <c r="AC10" s="102"/>
      <c r="AD10" s="102"/>
      <c r="AE10" s="102"/>
      <c r="AF10" s="102"/>
      <c r="AG10" s="102"/>
      <c r="AH10" s="102"/>
      <c r="AI10" s="102"/>
      <c r="AJ10" s="102"/>
      <c r="AK10" s="102"/>
      <c r="AL10" s="102"/>
      <c r="BF10" s="9" t="s">
        <v>85</v>
      </c>
      <c r="BG10" s="6"/>
      <c r="BH10" s="9" t="s">
        <v>78</v>
      </c>
      <c r="BI10" s="6"/>
    </row>
    <row r="11" spans="1:66" ht="20.45" customHeight="1" x14ac:dyDescent="0.25">
      <c r="A11" s="100" t="str">
        <f>'EKS1'!A11</f>
        <v>Antal henvisninger til kommunale tilbud</v>
      </c>
      <c r="B11" s="100" t="str">
        <f>'EKS1'!B11</f>
        <v>En deltager er henvist, når personen har accepteret og takket ja til tilbuddet.</v>
      </c>
      <c r="C11" s="100">
        <f>'EKS1'!C11</f>
        <v>50</v>
      </c>
      <c r="D11" s="47">
        <f>'EKS1'!D11+G11</f>
        <v>9</v>
      </c>
      <c r="E11" s="48">
        <f>AVERAGE(H11:AL11,'EKS1'!H11:AL11)</f>
        <v>1</v>
      </c>
      <c r="F11" s="49">
        <f t="shared" si="0"/>
        <v>1</v>
      </c>
      <c r="G11" s="50">
        <f>SUM(H11:AL11)</f>
        <v>4</v>
      </c>
      <c r="H11" s="102"/>
      <c r="I11" s="102">
        <v>1</v>
      </c>
      <c r="J11" s="102"/>
      <c r="K11" s="102"/>
      <c r="L11" s="102"/>
      <c r="M11" s="102"/>
      <c r="N11" s="102"/>
      <c r="O11" s="102"/>
      <c r="P11" s="102">
        <v>1</v>
      </c>
      <c r="Q11" s="102"/>
      <c r="R11" s="102"/>
      <c r="S11" s="102"/>
      <c r="T11" s="102"/>
      <c r="U11" s="102"/>
      <c r="V11" s="102"/>
      <c r="W11" s="102"/>
      <c r="X11" s="102"/>
      <c r="Y11" s="102"/>
      <c r="Z11" s="102"/>
      <c r="AA11" s="102">
        <v>1</v>
      </c>
      <c r="AB11" s="102"/>
      <c r="AC11" s="102">
        <v>1</v>
      </c>
      <c r="AD11" s="102"/>
      <c r="AE11" s="102"/>
      <c r="AF11" s="102"/>
      <c r="AG11" s="102"/>
      <c r="AH11" s="102"/>
      <c r="AI11" s="102"/>
      <c r="AJ11" s="102"/>
      <c r="AK11" s="102"/>
      <c r="AL11" s="102"/>
      <c r="BF11" s="8" t="s">
        <v>12</v>
      </c>
      <c r="BG11" s="6"/>
      <c r="BH11" s="8" t="s">
        <v>13</v>
      </c>
      <c r="BI11" s="6"/>
    </row>
    <row r="12" spans="1:66" ht="20.45" customHeight="1" x14ac:dyDescent="0.25">
      <c r="A12" s="100" t="str">
        <f>'EKS1'!A12</f>
        <v>Antal personer, der starter i beskæftigelse</v>
      </c>
      <c r="B12" s="100">
        <f>'EKS1'!B12</f>
        <v>0</v>
      </c>
      <c r="C12" s="100">
        <f>'EKS1'!C12</f>
        <v>10</v>
      </c>
      <c r="D12" s="47">
        <f>'EKS1'!D12+G12</f>
        <v>6</v>
      </c>
      <c r="E12" s="48">
        <f>AVERAGE(H12:AL12,'EKS1'!H12:AL12)</f>
        <v>1.5</v>
      </c>
      <c r="F12" s="49">
        <f t="shared" si="0"/>
        <v>1.6666666666666667</v>
      </c>
      <c r="G12" s="50">
        <f>SUM(H12:AL12)</f>
        <v>5</v>
      </c>
      <c r="H12" s="102"/>
      <c r="I12" s="102"/>
      <c r="J12" s="102"/>
      <c r="K12" s="102"/>
      <c r="L12" s="102"/>
      <c r="M12" s="102">
        <v>1</v>
      </c>
      <c r="N12" s="102"/>
      <c r="O12" s="102"/>
      <c r="P12" s="102"/>
      <c r="Q12" s="102"/>
      <c r="R12" s="102"/>
      <c r="S12" s="102"/>
      <c r="T12" s="102"/>
      <c r="U12" s="102"/>
      <c r="V12" s="102"/>
      <c r="W12" s="102">
        <v>1</v>
      </c>
      <c r="X12" s="102"/>
      <c r="Y12" s="102"/>
      <c r="Z12" s="102"/>
      <c r="AA12" s="102"/>
      <c r="AB12" s="102"/>
      <c r="AC12" s="102"/>
      <c r="AD12" s="102"/>
      <c r="AE12" s="102"/>
      <c r="AF12" s="102"/>
      <c r="AG12" s="102">
        <v>3</v>
      </c>
      <c r="AH12" s="102"/>
      <c r="AI12" s="102"/>
      <c r="AJ12" s="102"/>
      <c r="AK12" s="102"/>
      <c r="AL12" s="102"/>
      <c r="BF12" s="9" t="s">
        <v>14</v>
      </c>
      <c r="BG12" s="6"/>
      <c r="BH12" s="9" t="s">
        <v>15</v>
      </c>
      <c r="BI12" s="6"/>
    </row>
    <row r="13" spans="1:66" ht="20.45" customHeight="1" x14ac:dyDescent="0.25">
      <c r="A13" s="100" t="str">
        <f>'EKS1'!A13</f>
        <v>Antal personer, der starter i uddannelse</v>
      </c>
      <c r="B13" s="100">
        <f>'EKS1'!B13</f>
        <v>0</v>
      </c>
      <c r="C13" s="100">
        <f>'EKS1'!C13</f>
        <v>10</v>
      </c>
      <c r="D13" s="47">
        <f>'EKS1'!D13+G13</f>
        <v>3</v>
      </c>
      <c r="E13" s="48">
        <f>AVERAGE(H13:AL13,'EKS1'!H13:AL13)</f>
        <v>1.5</v>
      </c>
      <c r="F13" s="49">
        <f t="shared" si="0"/>
        <v>2</v>
      </c>
      <c r="G13" s="50">
        <f>SUM(H13:AL13)</f>
        <v>2</v>
      </c>
      <c r="H13" s="102"/>
      <c r="I13" s="102"/>
      <c r="J13" s="102"/>
      <c r="K13" s="102"/>
      <c r="L13" s="102"/>
      <c r="M13" s="102"/>
      <c r="N13" s="102"/>
      <c r="O13" s="102"/>
      <c r="P13" s="102">
        <v>2</v>
      </c>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BF13" s="8" t="s">
        <v>16</v>
      </c>
      <c r="BG13" s="6"/>
      <c r="BH13" s="8" t="s">
        <v>17</v>
      </c>
      <c r="BI13" s="6"/>
    </row>
    <row r="14" spans="1:66" ht="20.45" customHeight="1" x14ac:dyDescent="0.25">
      <c r="A14" s="100">
        <f>'EKS1'!A14</f>
        <v>0</v>
      </c>
      <c r="B14" s="100">
        <f>'EKS1'!B14</f>
        <v>0</v>
      </c>
      <c r="C14" s="100"/>
      <c r="D14" s="47"/>
      <c r="E14" s="48"/>
      <c r="F14" s="49"/>
      <c r="G14" s="50"/>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BF14" s="9" t="s">
        <v>18</v>
      </c>
      <c r="BG14" s="6"/>
      <c r="BH14" s="9" t="s">
        <v>19</v>
      </c>
      <c r="BI14" s="6"/>
    </row>
    <row r="15" spans="1:66" ht="20.45" customHeight="1" x14ac:dyDescent="0.3">
      <c r="A15" s="98" t="str">
        <f>'EKS1'!A15:B15</f>
        <v>AKTIVITET: Lommepengejobs</v>
      </c>
      <c r="B15" s="99"/>
      <c r="C15" s="84"/>
      <c r="D15" s="84"/>
      <c r="E15" s="85"/>
      <c r="F15" s="85"/>
      <c r="G15" s="84"/>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100" t="str">
        <f>'EKS1'!A16</f>
        <v>Antal personer har skrevet en ansøgning</v>
      </c>
      <c r="B16" s="100">
        <f>'EKS1'!B16</f>
        <v>0</v>
      </c>
      <c r="C16" s="100">
        <f>'EKS1'!C16</f>
        <v>40</v>
      </c>
      <c r="D16" s="47">
        <f>'EKS1'!D16+G16</f>
        <v>22</v>
      </c>
      <c r="E16" s="48">
        <f>AVERAGE(H16:AL16,'EKS1'!H16:AL16)</f>
        <v>2.4444444444444446</v>
      </c>
      <c r="F16" s="49">
        <f t="shared" si="0"/>
        <v>3.3333333333333335</v>
      </c>
      <c r="G16" s="50">
        <f>SUM(H16:AL16)</f>
        <v>10</v>
      </c>
      <c r="H16" s="102"/>
      <c r="I16" s="102"/>
      <c r="J16" s="102"/>
      <c r="K16" s="102">
        <v>4</v>
      </c>
      <c r="L16" s="102"/>
      <c r="M16" s="102"/>
      <c r="N16" s="102"/>
      <c r="O16" s="102"/>
      <c r="P16" s="102"/>
      <c r="Q16" s="102"/>
      <c r="R16" s="102">
        <v>3</v>
      </c>
      <c r="S16" s="102"/>
      <c r="T16" s="102"/>
      <c r="U16" s="102"/>
      <c r="V16" s="102"/>
      <c r="W16" s="102"/>
      <c r="X16" s="102"/>
      <c r="Y16" s="102"/>
      <c r="Z16" s="102"/>
      <c r="AA16" s="102"/>
      <c r="AB16" s="102">
        <v>3</v>
      </c>
      <c r="AC16" s="102"/>
      <c r="AD16" s="102"/>
      <c r="AE16" s="102"/>
      <c r="AF16" s="102"/>
      <c r="AG16" s="102"/>
      <c r="AH16" s="102"/>
      <c r="AI16" s="102"/>
      <c r="AJ16" s="102"/>
      <c r="AK16" s="102"/>
      <c r="AL16" s="102"/>
      <c r="BF16" s="9" t="s">
        <v>22</v>
      </c>
      <c r="BG16" s="6"/>
      <c r="BH16" s="9" t="s">
        <v>23</v>
      </c>
      <c r="BI16" s="6"/>
    </row>
    <row r="17" spans="1:61" ht="20.45" customHeight="1" x14ac:dyDescent="0.25">
      <c r="A17" s="100" t="str">
        <f>'EKS1'!A17</f>
        <v>Antal personer er startet i lommepengejob</v>
      </c>
      <c r="B17" s="100">
        <f>'EKS1'!B17</f>
        <v>0</v>
      </c>
      <c r="C17" s="100">
        <f>'EKS1'!C17</f>
        <v>30</v>
      </c>
      <c r="D17" s="47">
        <f>'EKS1'!D17+G17</f>
        <v>12</v>
      </c>
      <c r="E17" s="48">
        <f>AVERAGE(H17:AL17,'EKS1'!H17:AL17)</f>
        <v>2.4</v>
      </c>
      <c r="F17" s="49">
        <f t="shared" si="0"/>
        <v>2.3333333333333335</v>
      </c>
      <c r="G17" s="50">
        <f>SUM(H17:AL17)</f>
        <v>7</v>
      </c>
      <c r="H17" s="102"/>
      <c r="I17" s="102"/>
      <c r="J17" s="102"/>
      <c r="K17" s="102"/>
      <c r="L17" s="102"/>
      <c r="M17" s="102">
        <v>2</v>
      </c>
      <c r="N17" s="102"/>
      <c r="O17" s="102"/>
      <c r="P17" s="102"/>
      <c r="Q17" s="102"/>
      <c r="R17" s="102"/>
      <c r="S17" s="102"/>
      <c r="T17" s="102"/>
      <c r="U17" s="102"/>
      <c r="V17" s="102"/>
      <c r="W17" s="102"/>
      <c r="X17" s="102"/>
      <c r="Y17" s="102"/>
      <c r="Z17" s="102">
        <v>1</v>
      </c>
      <c r="AA17" s="102"/>
      <c r="AB17" s="102"/>
      <c r="AC17" s="102"/>
      <c r="AD17" s="102"/>
      <c r="AE17" s="102"/>
      <c r="AF17" s="102"/>
      <c r="AG17" s="102"/>
      <c r="AH17" s="102"/>
      <c r="AI17" s="102"/>
      <c r="AJ17" s="102">
        <v>4</v>
      </c>
      <c r="AK17" s="102"/>
      <c r="AL17" s="102"/>
      <c r="BF17" s="8" t="s">
        <v>24</v>
      </c>
      <c r="BG17" s="6"/>
      <c r="BH17" s="8" t="s">
        <v>25</v>
      </c>
      <c r="BI17" s="6"/>
    </row>
    <row r="18" spans="1:61" ht="20.45" customHeight="1" x14ac:dyDescent="0.25">
      <c r="A18" s="100" t="str">
        <f>'EKS1'!A18</f>
        <v>Antal personer gået fra lommepengejob til fritidsjob</v>
      </c>
      <c r="B18" s="100">
        <f>'EKS1'!B18</f>
        <v>0</v>
      </c>
      <c r="C18" s="100">
        <f>'EKS1'!C18</f>
        <v>20</v>
      </c>
      <c r="D18" s="47">
        <f>'EKS1'!D18+G18</f>
        <v>3</v>
      </c>
      <c r="E18" s="48">
        <f>AVERAGE(H18:AL18,'EKS1'!H18:AL18)</f>
        <v>1</v>
      </c>
      <c r="F18" s="49">
        <f t="shared" si="0"/>
        <v>1</v>
      </c>
      <c r="G18" s="50">
        <f>SUM(H18:AL18)</f>
        <v>2</v>
      </c>
      <c r="H18" s="102"/>
      <c r="I18" s="102"/>
      <c r="J18" s="102"/>
      <c r="K18" s="102"/>
      <c r="L18" s="102"/>
      <c r="M18" s="102">
        <v>1</v>
      </c>
      <c r="N18" s="102"/>
      <c r="O18" s="102"/>
      <c r="P18" s="102"/>
      <c r="Q18" s="102"/>
      <c r="R18" s="102"/>
      <c r="S18" s="102"/>
      <c r="T18" s="102"/>
      <c r="U18" s="102"/>
      <c r="V18" s="102"/>
      <c r="W18" s="102"/>
      <c r="X18" s="102"/>
      <c r="Y18" s="102"/>
      <c r="Z18" s="102">
        <v>1</v>
      </c>
      <c r="AA18" s="102"/>
      <c r="AB18" s="102"/>
      <c r="AC18" s="102"/>
      <c r="AD18" s="102"/>
      <c r="AE18" s="102"/>
      <c r="AF18" s="102"/>
      <c r="AG18" s="102"/>
      <c r="AH18" s="102"/>
      <c r="AI18" s="102"/>
      <c r="AJ18" s="102"/>
      <c r="AK18" s="102"/>
      <c r="AL18" s="102"/>
      <c r="BF18" s="9" t="s">
        <v>26</v>
      </c>
      <c r="BG18" s="6"/>
      <c r="BH18" s="9" t="s">
        <v>27</v>
      </c>
      <c r="BI18" s="6"/>
    </row>
    <row r="19" spans="1:61" ht="20.45" customHeight="1" x14ac:dyDescent="0.25">
      <c r="A19" s="100">
        <f>'EKS1'!A19</f>
        <v>0</v>
      </c>
      <c r="B19" s="100">
        <f>'EKS1'!B19</f>
        <v>0</v>
      </c>
      <c r="C19" s="100"/>
      <c r="D19" s="47"/>
      <c r="E19" s="48"/>
      <c r="F19" s="49"/>
      <c r="G19" s="50"/>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BF19" s="8" t="s">
        <v>28</v>
      </c>
      <c r="BG19" s="6"/>
      <c r="BH19" s="8" t="s">
        <v>29</v>
      </c>
      <c r="BI19" s="6"/>
    </row>
    <row r="20" spans="1:61" ht="20.45" customHeight="1" x14ac:dyDescent="0.25">
      <c r="A20" s="100">
        <f>'EKS1'!A20</f>
        <v>0</v>
      </c>
      <c r="B20" s="100">
        <f>'EKS1'!B20</f>
        <v>0</v>
      </c>
      <c r="C20" s="100"/>
      <c r="D20" s="47"/>
      <c r="E20" s="48"/>
      <c r="F20" s="49"/>
      <c r="G20" s="50"/>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BF20" s="9" t="s">
        <v>86</v>
      </c>
      <c r="BG20" s="6"/>
      <c r="BH20" s="9" t="s">
        <v>79</v>
      </c>
      <c r="BI20" s="6"/>
    </row>
    <row r="21" spans="1:61" s="10" customFormat="1" x14ac:dyDescent="0.25">
      <c r="A21" s="41"/>
      <c r="B21" s="18"/>
      <c r="C21" s="18"/>
      <c r="D21" s="19"/>
      <c r="E21" s="19"/>
      <c r="F21" s="19"/>
      <c r="G21" s="19"/>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3"/>
      <c r="AN21" s="3"/>
      <c r="AO21" s="3"/>
      <c r="AP21" s="3"/>
      <c r="AQ21" s="3"/>
      <c r="AR21" s="3"/>
      <c r="AS21" s="3"/>
      <c r="AT21" s="3"/>
      <c r="AU21" s="3"/>
      <c r="AV21" s="3"/>
      <c r="AW21" s="3"/>
      <c r="AX21" s="3"/>
      <c r="AY21" s="3"/>
      <c r="AZ21" s="3"/>
      <c r="BA21" s="3"/>
      <c r="BB21" s="3"/>
      <c r="BC21" s="3"/>
      <c r="BD21" s="3"/>
      <c r="BE21" s="3"/>
      <c r="BF21" s="9" t="s">
        <v>32</v>
      </c>
      <c r="BG21" s="6"/>
      <c r="BH21" s="9" t="s">
        <v>33</v>
      </c>
      <c r="BI21" s="6"/>
    </row>
    <row r="22" spans="1:61" s="10" customFormat="1" x14ac:dyDescent="0.25">
      <c r="A22" s="41"/>
      <c r="B22" s="18"/>
      <c r="C22" s="18"/>
      <c r="D22" s="20"/>
      <c r="E22" s="20"/>
      <c r="F22" s="20"/>
      <c r="G22" s="20"/>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3"/>
      <c r="AN22" s="3"/>
      <c r="AO22" s="3"/>
      <c r="AP22" s="3"/>
      <c r="AQ22" s="3"/>
      <c r="AR22" s="3"/>
      <c r="AS22" s="3"/>
      <c r="AT22" s="3"/>
      <c r="AU22" s="3"/>
      <c r="AV22" s="3"/>
      <c r="AW22" s="3"/>
      <c r="AX22" s="3"/>
      <c r="AY22" s="3"/>
      <c r="AZ22" s="3"/>
      <c r="BA22" s="3"/>
      <c r="BB22" s="3"/>
      <c r="BC22" s="3"/>
      <c r="BD22" s="3"/>
      <c r="BE22" s="3"/>
      <c r="BF22" s="8" t="s">
        <v>34</v>
      </c>
      <c r="BG22" s="6"/>
      <c r="BH22" s="8" t="s">
        <v>35</v>
      </c>
      <c r="BI22" s="6"/>
    </row>
    <row r="23" spans="1:61" s="10" customFormat="1" x14ac:dyDescent="0.25">
      <c r="A23" s="42"/>
      <c r="B23" s="42"/>
      <c r="C23" s="42"/>
      <c r="D23" s="42"/>
      <c r="E23" s="42"/>
      <c r="F23" s="42"/>
      <c r="G23" s="42"/>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3"/>
      <c r="AN23" s="3"/>
      <c r="AO23" s="3"/>
      <c r="AP23" s="3"/>
      <c r="AQ23" s="3"/>
      <c r="AR23" s="3"/>
      <c r="AS23" s="3"/>
      <c r="AT23" s="3"/>
      <c r="AU23" s="3"/>
      <c r="AV23" s="3"/>
      <c r="AW23" s="3"/>
      <c r="AX23" s="3"/>
      <c r="AY23" s="3"/>
      <c r="AZ23" s="3"/>
      <c r="BA23" s="3"/>
      <c r="BB23" s="3"/>
      <c r="BC23" s="3"/>
      <c r="BD23" s="3"/>
      <c r="BE23" s="3"/>
      <c r="BF23" s="9" t="s">
        <v>36</v>
      </c>
      <c r="BG23" s="6"/>
      <c r="BH23" s="9" t="s">
        <v>37</v>
      </c>
      <c r="BI23" s="6"/>
    </row>
    <row r="24" spans="1:61" s="10" customFormat="1" x14ac:dyDescent="0.25">
      <c r="A24" s="42"/>
      <c r="B24" s="42"/>
      <c r="C24" s="42"/>
      <c r="D24" s="42"/>
      <c r="E24" s="42"/>
      <c r="F24" s="42"/>
      <c r="G24" s="42"/>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3"/>
      <c r="AN24" s="3"/>
      <c r="AO24" s="3"/>
      <c r="AP24" s="3"/>
      <c r="AQ24" s="3"/>
      <c r="AR24" s="3"/>
      <c r="AS24" s="3"/>
      <c r="AT24" s="3"/>
      <c r="AU24" s="3"/>
      <c r="AV24" s="3"/>
      <c r="AW24" s="3"/>
      <c r="AX24" s="3"/>
      <c r="AY24" s="3"/>
      <c r="AZ24" s="3"/>
      <c r="BA24" s="3"/>
      <c r="BB24" s="3"/>
      <c r="BC24" s="3"/>
      <c r="BD24" s="3"/>
      <c r="BE24" s="3"/>
      <c r="BF24" s="8" t="s">
        <v>38</v>
      </c>
      <c r="BG24" s="6"/>
      <c r="BH24" s="8" t="s">
        <v>39</v>
      </c>
      <c r="BI24" s="6"/>
    </row>
    <row r="25" spans="1:61" s="10" customFormat="1" x14ac:dyDescent="0.25">
      <c r="A25" s="42"/>
      <c r="B25" s="42"/>
      <c r="C25" s="42"/>
      <c r="D25" s="42"/>
      <c r="E25" s="42"/>
      <c r="F25" s="42"/>
      <c r="G25" s="42"/>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3"/>
      <c r="AN25" s="3"/>
      <c r="AO25" s="3"/>
      <c r="AP25" s="3"/>
      <c r="AQ25" s="3"/>
      <c r="AR25" s="3"/>
      <c r="AS25" s="3"/>
      <c r="AT25" s="3"/>
      <c r="AU25" s="3"/>
      <c r="AV25" s="3"/>
      <c r="AW25" s="3"/>
      <c r="AX25" s="3"/>
      <c r="AY25" s="3"/>
      <c r="AZ25" s="3"/>
      <c r="BA25" s="3"/>
      <c r="BB25" s="3"/>
      <c r="BC25" s="3"/>
      <c r="BD25" s="3"/>
      <c r="BE25" s="3"/>
      <c r="BF25" s="9" t="s">
        <v>40</v>
      </c>
      <c r="BG25" s="6"/>
      <c r="BH25" s="9" t="s">
        <v>41</v>
      </c>
      <c r="BI25" s="6"/>
    </row>
    <row r="26" spans="1:61" s="10" customFormat="1" x14ac:dyDescent="0.25">
      <c r="A26" s="42"/>
      <c r="B26" s="42"/>
      <c r="C26" s="42"/>
      <c r="D26" s="42"/>
      <c r="E26" s="42"/>
      <c r="F26" s="42"/>
      <c r="G26" s="42"/>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3"/>
      <c r="AN26" s="3"/>
      <c r="AO26" s="3"/>
      <c r="AP26" s="3"/>
      <c r="AQ26" s="3"/>
      <c r="AR26" s="3"/>
      <c r="AS26" s="3"/>
      <c r="AT26" s="3"/>
      <c r="AU26" s="3"/>
      <c r="AV26" s="3"/>
      <c r="AW26" s="3"/>
      <c r="AX26" s="3"/>
      <c r="AY26" s="3"/>
      <c r="AZ26" s="3"/>
      <c r="BA26" s="3"/>
      <c r="BB26" s="3"/>
      <c r="BC26" s="3"/>
      <c r="BD26" s="3"/>
      <c r="BE26" s="3"/>
      <c r="BF26" s="8" t="s">
        <v>42</v>
      </c>
      <c r="BG26" s="6"/>
      <c r="BH26" s="8" t="s">
        <v>43</v>
      </c>
      <c r="BI26" s="6"/>
    </row>
    <row r="27" spans="1:61" s="10" customFormat="1" x14ac:dyDescent="0.25">
      <c r="A27" s="38"/>
      <c r="B27" s="38"/>
      <c r="C27" s="39"/>
      <c r="D27" s="39"/>
      <c r="E27" s="39"/>
      <c r="F27" s="39"/>
      <c r="G27" s="40"/>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3"/>
      <c r="AN27" s="3"/>
      <c r="AO27" s="3"/>
      <c r="AP27" s="3"/>
      <c r="AQ27" s="3"/>
      <c r="AR27" s="3"/>
      <c r="AS27" s="3"/>
      <c r="AT27" s="3"/>
      <c r="AU27" s="3"/>
      <c r="AV27" s="3"/>
      <c r="AW27" s="3"/>
      <c r="AX27" s="3"/>
      <c r="AY27" s="3"/>
      <c r="AZ27" s="3"/>
      <c r="BA27" s="3"/>
      <c r="BB27" s="3"/>
      <c r="BC27" s="3"/>
      <c r="BD27" s="3"/>
      <c r="BE27" s="3"/>
      <c r="BF27" s="9" t="s">
        <v>44</v>
      </c>
      <c r="BG27" s="6"/>
      <c r="BH27" s="9" t="s">
        <v>45</v>
      </c>
      <c r="BI27" s="6"/>
    </row>
    <row r="28" spans="1:61" s="10" customFormat="1" x14ac:dyDescent="0.25">
      <c r="A28" s="33"/>
      <c r="B28" s="33"/>
      <c r="C28" s="17"/>
      <c r="D28" s="17"/>
      <c r="E28" s="17"/>
      <c r="F28" s="17"/>
      <c r="G28" s="34"/>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3"/>
      <c r="AO28" s="3"/>
      <c r="AP28" s="3"/>
      <c r="AQ28" s="3"/>
      <c r="AR28" s="3"/>
      <c r="AS28" s="3"/>
      <c r="AT28" s="3"/>
      <c r="AU28" s="3"/>
      <c r="AV28" s="3"/>
      <c r="AW28" s="3"/>
      <c r="AX28" s="3"/>
      <c r="AY28" s="3"/>
      <c r="AZ28" s="3"/>
      <c r="BA28" s="3"/>
      <c r="BB28" s="3"/>
      <c r="BC28" s="3"/>
      <c r="BD28" s="3"/>
      <c r="BE28" s="3"/>
      <c r="BF28" s="8" t="s">
        <v>46</v>
      </c>
      <c r="BG28" s="6"/>
      <c r="BH28" s="8" t="s">
        <v>47</v>
      </c>
      <c r="BI28" s="6"/>
    </row>
    <row r="29" spans="1:61" s="10" customFormat="1" x14ac:dyDescent="0.25">
      <c r="A29" s="33"/>
      <c r="B29" s="33"/>
      <c r="C29" s="17"/>
      <c r="D29" s="17"/>
      <c r="E29" s="17"/>
      <c r="F29" s="17"/>
      <c r="G29" s="34"/>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3"/>
      <c r="AO29" s="3"/>
      <c r="AP29" s="3"/>
      <c r="AQ29" s="3"/>
      <c r="AR29" s="3"/>
      <c r="AS29" s="3"/>
      <c r="AT29" s="3"/>
      <c r="AU29" s="3"/>
      <c r="AV29" s="3"/>
      <c r="AW29" s="3"/>
      <c r="AX29" s="3"/>
      <c r="AY29" s="3"/>
      <c r="AZ29" s="3"/>
      <c r="BA29" s="3"/>
      <c r="BB29" s="3"/>
      <c r="BC29" s="3"/>
      <c r="BD29" s="3"/>
      <c r="BE29" s="3"/>
      <c r="BF29" s="9" t="s">
        <v>48</v>
      </c>
      <c r="BG29" s="6"/>
      <c r="BH29" s="9" t="s">
        <v>49</v>
      </c>
      <c r="BI29" s="6"/>
    </row>
    <row r="30" spans="1:61" s="10" customFormat="1" x14ac:dyDescent="0.25">
      <c r="A30" s="33"/>
      <c r="B30" s="33"/>
      <c r="C30" s="17"/>
      <c r="D30" s="17"/>
      <c r="E30" s="17"/>
      <c r="F30" s="17"/>
      <c r="G30" s="34"/>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3"/>
      <c r="AO30" s="3"/>
      <c r="AP30" s="3"/>
      <c r="AQ30" s="3"/>
      <c r="AR30" s="3"/>
      <c r="AS30" s="3"/>
      <c r="AT30" s="3"/>
      <c r="AU30" s="3"/>
      <c r="AV30" s="3"/>
      <c r="AW30" s="3"/>
      <c r="AX30" s="3"/>
      <c r="AY30" s="3"/>
      <c r="AZ30" s="3"/>
      <c r="BA30" s="3"/>
      <c r="BB30" s="3"/>
      <c r="BC30" s="3"/>
      <c r="BD30" s="3"/>
      <c r="BE30" s="3"/>
      <c r="BF30" s="8" t="s">
        <v>50</v>
      </c>
      <c r="BG30" s="6"/>
      <c r="BH30" s="8" t="s">
        <v>51</v>
      </c>
      <c r="BI30" s="6"/>
    </row>
    <row r="31" spans="1:61" s="10" customFormat="1" x14ac:dyDescent="0.25">
      <c r="A31" s="33"/>
      <c r="B31" s="33"/>
      <c r="C31" s="17"/>
      <c r="D31" s="17"/>
      <c r="E31" s="17"/>
      <c r="F31" s="17"/>
      <c r="G31" s="34"/>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3"/>
      <c r="AO31" s="3"/>
      <c r="AP31" s="3"/>
      <c r="AQ31" s="3"/>
      <c r="AR31" s="3"/>
      <c r="AS31" s="3"/>
      <c r="AT31" s="3"/>
      <c r="AU31" s="3"/>
      <c r="AV31" s="3"/>
      <c r="AW31" s="3"/>
      <c r="AX31" s="3"/>
      <c r="AY31" s="3"/>
      <c r="AZ31" s="3"/>
      <c r="BA31" s="3"/>
      <c r="BB31" s="3"/>
      <c r="BC31" s="3"/>
      <c r="BD31" s="3"/>
      <c r="BE31" s="3"/>
      <c r="BF31" s="9" t="s">
        <v>52</v>
      </c>
      <c r="BG31" s="6"/>
      <c r="BH31" s="9" t="s">
        <v>53</v>
      </c>
      <c r="BI31" s="6"/>
    </row>
    <row r="32" spans="1:61" s="10" customFormat="1" x14ac:dyDescent="0.25">
      <c r="A32" s="33"/>
      <c r="B32" s="33"/>
      <c r="C32" s="17"/>
      <c r="D32" s="17"/>
      <c r="E32" s="17"/>
      <c r="F32" s="17"/>
      <c r="G32" s="34"/>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3"/>
      <c r="AO32" s="3"/>
      <c r="AP32" s="3"/>
      <c r="AQ32" s="3"/>
      <c r="AR32" s="3"/>
      <c r="AS32" s="3"/>
      <c r="AT32" s="3"/>
      <c r="AU32" s="3"/>
      <c r="AV32" s="3"/>
      <c r="AW32" s="3"/>
      <c r="AX32" s="3"/>
      <c r="AY32" s="3"/>
      <c r="AZ32" s="3"/>
      <c r="BA32" s="3"/>
      <c r="BB32" s="3"/>
      <c r="BC32" s="3"/>
      <c r="BD32" s="3"/>
      <c r="BE32" s="3"/>
      <c r="BF32" s="8" t="s">
        <v>54</v>
      </c>
      <c r="BG32" s="6"/>
      <c r="BH32" s="8" t="s">
        <v>55</v>
      </c>
      <c r="BI32" s="6"/>
    </row>
    <row r="33" spans="1:61" s="10" customFormat="1" x14ac:dyDescent="0.25">
      <c r="A33" s="33"/>
      <c r="B33" s="33"/>
      <c r="C33" s="17"/>
      <c r="D33" s="17"/>
      <c r="E33" s="17"/>
      <c r="F33" s="17"/>
      <c r="G33" s="34"/>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3"/>
      <c r="AO33" s="3"/>
      <c r="AP33" s="3"/>
      <c r="AQ33" s="3"/>
      <c r="AR33" s="3"/>
      <c r="AS33" s="3"/>
      <c r="AT33" s="3"/>
      <c r="AU33" s="3"/>
      <c r="AV33" s="3"/>
      <c r="AW33" s="3"/>
      <c r="AX33" s="3"/>
      <c r="AY33" s="3"/>
      <c r="AZ33" s="3"/>
      <c r="BA33" s="3"/>
      <c r="BB33" s="3"/>
      <c r="BC33" s="3"/>
      <c r="BD33" s="3"/>
      <c r="BE33" s="3"/>
      <c r="BF33" s="9" t="s">
        <v>56</v>
      </c>
      <c r="BG33" s="6"/>
      <c r="BH33" s="9" t="s">
        <v>57</v>
      </c>
      <c r="BI33" s="6"/>
    </row>
    <row r="34" spans="1:61" s="10" customFormat="1" x14ac:dyDescent="0.25">
      <c r="A34" s="33"/>
      <c r="B34" s="33"/>
      <c r="C34" s="17"/>
      <c r="D34" s="17"/>
      <c r="E34" s="17"/>
      <c r="F34" s="17"/>
      <c r="G34" s="34"/>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3"/>
      <c r="AN34" s="3"/>
      <c r="AO34" s="3"/>
      <c r="AP34" s="3"/>
      <c r="AQ34" s="3"/>
      <c r="AR34" s="3"/>
      <c r="AS34" s="3"/>
      <c r="AT34" s="3"/>
      <c r="AU34" s="3"/>
      <c r="AV34" s="3"/>
      <c r="AW34" s="3"/>
      <c r="AX34" s="3"/>
      <c r="AY34" s="3"/>
      <c r="AZ34" s="3"/>
      <c r="BA34" s="3"/>
      <c r="BB34" s="3"/>
      <c r="BC34" s="3"/>
      <c r="BD34" s="3"/>
      <c r="BE34" s="3"/>
      <c r="BF34" s="8" t="s">
        <v>58</v>
      </c>
      <c r="BG34" s="6"/>
      <c r="BH34" s="8" t="s">
        <v>59</v>
      </c>
      <c r="BI34" s="6"/>
    </row>
    <row r="35" spans="1:61" s="10" customFormat="1" x14ac:dyDescent="0.25">
      <c r="A35" s="33"/>
      <c r="B35" s="33"/>
      <c r="C35" s="17"/>
      <c r="D35" s="17"/>
      <c r="E35" s="17"/>
      <c r="F35" s="17"/>
      <c r="G35" s="34"/>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3"/>
      <c r="AN35" s="3"/>
      <c r="AO35" s="3"/>
      <c r="AP35" s="3"/>
      <c r="AQ35" s="3"/>
      <c r="AR35" s="3"/>
      <c r="AS35" s="3"/>
      <c r="AT35" s="3"/>
      <c r="AU35" s="3"/>
      <c r="AV35" s="3"/>
      <c r="AW35" s="3"/>
      <c r="AX35" s="3"/>
      <c r="AY35" s="3"/>
      <c r="AZ35" s="3"/>
      <c r="BA35" s="3"/>
      <c r="BB35" s="3"/>
      <c r="BC35" s="3"/>
      <c r="BD35" s="3"/>
      <c r="BE35" s="3"/>
      <c r="BF35" s="6"/>
      <c r="BG35" s="6"/>
      <c r="BH35" s="9" t="s">
        <v>60</v>
      </c>
      <c r="BI35" s="6"/>
    </row>
    <row r="36" spans="1:61" s="10" customFormat="1" x14ac:dyDescent="0.25">
      <c r="A36" s="35"/>
      <c r="B36" s="35"/>
      <c r="C36" s="36"/>
      <c r="D36" s="36"/>
      <c r="E36" s="36"/>
      <c r="F36" s="36"/>
      <c r="G36" s="37"/>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3"/>
      <c r="AN36" s="3"/>
      <c r="AO36" s="3"/>
      <c r="AP36" s="3"/>
      <c r="AQ36" s="3"/>
      <c r="AR36" s="3"/>
      <c r="AS36" s="3"/>
      <c r="AT36" s="3"/>
      <c r="AU36" s="3"/>
      <c r="AV36" s="3"/>
      <c r="AW36" s="3"/>
      <c r="AX36" s="3"/>
      <c r="AY36" s="3"/>
      <c r="AZ36" s="3"/>
      <c r="BA36" s="3"/>
      <c r="BB36" s="3"/>
      <c r="BC36" s="3"/>
      <c r="BD36" s="3"/>
      <c r="BE36" s="3"/>
      <c r="BF36" s="6"/>
      <c r="BG36" s="6"/>
      <c r="BH36" s="8" t="s">
        <v>61</v>
      </c>
      <c r="BI36" s="6"/>
    </row>
  </sheetData>
  <sheetProtection sheet="1" selectLockedCells="1"/>
  <dataConsolidate/>
  <mergeCells count="5">
    <mergeCell ref="A1:B1"/>
    <mergeCell ref="C1:G1"/>
    <mergeCell ref="A3:B3"/>
    <mergeCell ref="A9:B9"/>
    <mergeCell ref="A15:B15"/>
  </mergeCells>
  <conditionalFormatting sqref="A4:C8 C9 C15 A10:C14 A16:C20">
    <cfRule type="cellIs" dxfId="13" priority="1" operator="equal">
      <formula>0</formula>
    </cfRule>
  </conditionalFormatting>
  <dataValidations count="1">
    <dataValidation type="list" allowBlank="1" showInputMessage="1" showErrorMessage="1" sqref="B3 B9 B15" xr:uid="{631ACC6C-C59C-44F2-A034-C006778C6AC0}">
      <formula1>#REF!</formula1>
    </dataValidation>
  </dataValidations>
  <pageMargins left="0.7" right="0.7" top="0.75" bottom="0.75" header="0.3" footer="0.3"/>
  <pageSetup paperSize="9" scale="57"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tabColor theme="7" tint="0.39997558519241921"/>
  </sheetPr>
  <dimension ref="A1:BJ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A3" sqref="A3:B3"/>
    </sheetView>
  </sheetViews>
  <sheetFormatPr defaultColWidth="8.85546875" defaultRowHeight="15" x14ac:dyDescent="0.25"/>
  <cols>
    <col min="1" max="1" width="56.7109375" style="1" customWidth="1"/>
    <col min="2" max="2" width="64.42578125" style="1" customWidth="1"/>
    <col min="3" max="3" width="5.85546875" style="24" customWidth="1"/>
    <col min="4" max="7" width="5.85546875" style="21" customWidth="1"/>
    <col min="8" max="38" width="4" style="1" customWidth="1"/>
    <col min="39" max="56" width="8.85546875" style="3"/>
    <col min="57" max="57" width="8.85546875" style="3" hidden="1" customWidth="1"/>
    <col min="58" max="62" width="8.85546875" style="10" customWidth="1"/>
    <col min="63" max="16384" width="8.85546875" style="3"/>
  </cols>
  <sheetData>
    <row r="1" spans="1:62" ht="46.5" customHeight="1" x14ac:dyDescent="0.3">
      <c r="A1" s="45" t="s">
        <v>121</v>
      </c>
      <c r="B1" s="44"/>
      <c r="C1" s="44"/>
      <c r="D1" s="44"/>
      <c r="E1" s="44"/>
      <c r="F1" s="44"/>
      <c r="G1" s="44"/>
      <c r="H1" s="12" t="s">
        <v>91</v>
      </c>
      <c r="K1" s="22"/>
    </row>
    <row r="2" spans="1:62" s="4" customFormat="1" ht="97.5" customHeight="1" x14ac:dyDescent="0.3">
      <c r="A2" s="70" t="s">
        <v>123</v>
      </c>
      <c r="B2" s="70" t="s">
        <v>122</v>
      </c>
      <c r="C2" s="71" t="s">
        <v>124</v>
      </c>
      <c r="D2" s="72" t="s">
        <v>92</v>
      </c>
      <c r="E2" s="72" t="s">
        <v>93</v>
      </c>
      <c r="F2" s="73" t="s">
        <v>95</v>
      </c>
      <c r="G2" s="73" t="s">
        <v>94</v>
      </c>
      <c r="H2" s="74">
        <v>1</v>
      </c>
      <c r="I2" s="74">
        <v>2</v>
      </c>
      <c r="J2" s="74">
        <v>3</v>
      </c>
      <c r="K2" s="74">
        <v>4</v>
      </c>
      <c r="L2" s="74">
        <v>5</v>
      </c>
      <c r="M2" s="74">
        <v>6</v>
      </c>
      <c r="N2" s="74">
        <v>7</v>
      </c>
      <c r="O2" s="74">
        <v>8</v>
      </c>
      <c r="P2" s="74">
        <v>9</v>
      </c>
      <c r="Q2" s="74">
        <v>10</v>
      </c>
      <c r="R2" s="74">
        <v>11</v>
      </c>
      <c r="S2" s="74">
        <v>12</v>
      </c>
      <c r="T2" s="74">
        <v>13</v>
      </c>
      <c r="U2" s="74">
        <v>14</v>
      </c>
      <c r="V2" s="74">
        <v>15</v>
      </c>
      <c r="W2" s="74">
        <v>16</v>
      </c>
      <c r="X2" s="74">
        <v>17</v>
      </c>
      <c r="Y2" s="74">
        <v>18</v>
      </c>
      <c r="Z2" s="74">
        <v>19</v>
      </c>
      <c r="AA2" s="74">
        <v>20</v>
      </c>
      <c r="AB2" s="74">
        <v>21</v>
      </c>
      <c r="AC2" s="74">
        <v>22</v>
      </c>
      <c r="AD2" s="74">
        <v>23</v>
      </c>
      <c r="AE2" s="74">
        <v>24</v>
      </c>
      <c r="AF2" s="74">
        <v>25</v>
      </c>
      <c r="AG2" s="74">
        <v>26</v>
      </c>
      <c r="AH2" s="74">
        <v>27</v>
      </c>
      <c r="AI2" s="74">
        <v>28</v>
      </c>
      <c r="AJ2" s="74">
        <v>29</v>
      </c>
      <c r="AK2" s="74">
        <v>30</v>
      </c>
      <c r="AL2" s="74">
        <v>31</v>
      </c>
      <c r="BE2" s="5"/>
      <c r="BF2" s="11"/>
      <c r="BG2" s="11"/>
      <c r="BH2" s="11"/>
      <c r="BI2" s="11"/>
      <c r="BJ2" s="11"/>
    </row>
    <row r="3" spans="1:62" ht="20.45" customHeight="1" x14ac:dyDescent="0.3">
      <c r="A3" s="92" t="s">
        <v>120</v>
      </c>
      <c r="B3" s="92"/>
      <c r="C3" s="68"/>
      <c r="D3" s="68"/>
      <c r="E3" s="69"/>
      <c r="F3" s="69"/>
      <c r="G3" s="68"/>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BE3" s="6"/>
    </row>
    <row r="4" spans="1:62" ht="20.45" customHeight="1" x14ac:dyDescent="0.25">
      <c r="A4" s="61"/>
      <c r="B4" s="61"/>
      <c r="C4" s="88"/>
      <c r="D4" s="62">
        <f>SUM(H4:AL4)</f>
        <v>0</v>
      </c>
      <c r="E4" s="63" t="e">
        <f>AVERAGE(H4:AL4)</f>
        <v>#DIV/0!</v>
      </c>
      <c r="F4" s="64" t="e">
        <f>AVERAGE(H4:AL4)</f>
        <v>#DIV/0!</v>
      </c>
      <c r="G4" s="65">
        <f>SUM(H4:AL4)</f>
        <v>0</v>
      </c>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BE4" s="6"/>
    </row>
    <row r="5" spans="1:62" ht="20.45" customHeight="1" x14ac:dyDescent="0.25">
      <c r="A5" s="61"/>
      <c r="B5" s="46"/>
      <c r="C5" s="87"/>
      <c r="D5" s="47">
        <f>SUM(H5:AL5)</f>
        <v>0</v>
      </c>
      <c r="E5" s="48" t="e">
        <f t="shared" ref="E5:E26" si="0">AVERAGE(H5:AL5)</f>
        <v>#DIV/0!</v>
      </c>
      <c r="F5" s="49" t="e">
        <f>AVERAGE(H5:AL5)</f>
        <v>#DIV/0!</v>
      </c>
      <c r="G5" s="50">
        <f>SUM(H5:AL5)</f>
        <v>0</v>
      </c>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BE5" s="6"/>
    </row>
    <row r="6" spans="1:62" ht="20.45" customHeight="1" x14ac:dyDescent="0.25">
      <c r="A6" s="61"/>
      <c r="B6" s="46"/>
      <c r="C6" s="87"/>
      <c r="D6" s="47">
        <f>SUM(H6:AL6)</f>
        <v>0</v>
      </c>
      <c r="E6" s="48" t="e">
        <f t="shared" si="0"/>
        <v>#DIV/0!</v>
      </c>
      <c r="F6" s="49" t="e">
        <f>AVERAGE(H6:AL6)</f>
        <v>#DIV/0!</v>
      </c>
      <c r="G6" s="50">
        <f>SUM(H6:AL6)</f>
        <v>0</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BE6" s="6"/>
    </row>
    <row r="7" spans="1:62" ht="20.45" customHeight="1" x14ac:dyDescent="0.25">
      <c r="A7" s="61"/>
      <c r="B7" s="46"/>
      <c r="C7" s="87"/>
      <c r="D7" s="47">
        <f>SUM(H7:AL7)</f>
        <v>0</v>
      </c>
      <c r="E7" s="48" t="e">
        <f t="shared" si="0"/>
        <v>#DIV/0!</v>
      </c>
      <c r="F7" s="49" t="e">
        <f>AVERAGE(H7:AL7)</f>
        <v>#DIV/0!</v>
      </c>
      <c r="G7" s="50">
        <f>SUM(H7:AL7)</f>
        <v>0</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BE7" s="6"/>
    </row>
    <row r="8" spans="1:62" ht="20.45" customHeight="1" x14ac:dyDescent="0.25">
      <c r="A8" s="61"/>
      <c r="B8" s="60"/>
      <c r="C8" s="89"/>
      <c r="D8" s="56">
        <f>SUM(H8:AL8)</f>
        <v>0</v>
      </c>
      <c r="E8" s="57" t="e">
        <f t="shared" si="0"/>
        <v>#DIV/0!</v>
      </c>
      <c r="F8" s="58" t="e">
        <f>AVERAGE(H8:AL8)</f>
        <v>#DIV/0!</v>
      </c>
      <c r="G8" s="59">
        <f>SUM(H8:AL8)</f>
        <v>0</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BE8" s="6"/>
    </row>
    <row r="9" spans="1:62" ht="20.45" customHeight="1" x14ac:dyDescent="0.3">
      <c r="A9" s="92" t="s">
        <v>120</v>
      </c>
      <c r="B9" s="92"/>
      <c r="C9" s="68"/>
      <c r="D9" s="68"/>
      <c r="E9" s="69"/>
      <c r="F9" s="69"/>
      <c r="G9" s="68"/>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BE9" s="6"/>
    </row>
    <row r="10" spans="1:62" ht="20.45" customHeight="1" x14ac:dyDescent="0.25">
      <c r="A10" s="61"/>
      <c r="B10" s="61"/>
      <c r="C10" s="88"/>
      <c r="D10" s="62">
        <f>SUM(H10:AL10)</f>
        <v>0</v>
      </c>
      <c r="E10" s="63" t="e">
        <f t="shared" si="0"/>
        <v>#DIV/0!</v>
      </c>
      <c r="F10" s="64" t="e">
        <f>AVERAGE(H10:AL10)</f>
        <v>#DIV/0!</v>
      </c>
      <c r="G10" s="65">
        <f>SUM(H10:AL10)</f>
        <v>0</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BE10" s="6"/>
    </row>
    <row r="11" spans="1:62" ht="20.45" customHeight="1" x14ac:dyDescent="0.25">
      <c r="A11" s="46"/>
      <c r="B11" s="46"/>
      <c r="C11" s="87"/>
      <c r="D11" s="47">
        <f>SUM(H11:AL11)</f>
        <v>0</v>
      </c>
      <c r="E11" s="48" t="e">
        <f t="shared" si="0"/>
        <v>#DIV/0!</v>
      </c>
      <c r="F11" s="49" t="e">
        <f>AVERAGE(H11:AL11)</f>
        <v>#DIV/0!</v>
      </c>
      <c r="G11" s="50">
        <f>SUM(H11:AL11)</f>
        <v>0</v>
      </c>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BE11" s="6"/>
    </row>
    <row r="12" spans="1:62" ht="20.45" customHeight="1" x14ac:dyDescent="0.25">
      <c r="A12" s="46"/>
      <c r="B12" s="46"/>
      <c r="C12" s="87"/>
      <c r="D12" s="47">
        <f>SUM(H12:AL12)</f>
        <v>0</v>
      </c>
      <c r="E12" s="48" t="e">
        <f t="shared" si="0"/>
        <v>#DIV/0!</v>
      </c>
      <c r="F12" s="49" t="e">
        <f>AVERAGE(H12:AL12)</f>
        <v>#DIV/0!</v>
      </c>
      <c r="G12" s="50">
        <f>SUM(H12:AL12)</f>
        <v>0</v>
      </c>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BE12" s="6"/>
    </row>
    <row r="13" spans="1:62" ht="20.45" customHeight="1" x14ac:dyDescent="0.25">
      <c r="A13" s="46"/>
      <c r="B13" s="46"/>
      <c r="C13" s="87"/>
      <c r="D13" s="47">
        <f>SUM(H13:AL13)</f>
        <v>0</v>
      </c>
      <c r="E13" s="48" t="e">
        <f t="shared" si="0"/>
        <v>#DIV/0!</v>
      </c>
      <c r="F13" s="49" t="e">
        <f>AVERAGE(H13:AL13)</f>
        <v>#DIV/0!</v>
      </c>
      <c r="G13" s="50">
        <f>SUM(H13:AL13)</f>
        <v>0</v>
      </c>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BE13" s="6"/>
    </row>
    <row r="14" spans="1:62" ht="20.45" customHeight="1" x14ac:dyDescent="0.25">
      <c r="A14" s="60"/>
      <c r="B14" s="60"/>
      <c r="C14" s="89"/>
      <c r="D14" s="56">
        <f>SUM(H14:AL14)</f>
        <v>0</v>
      </c>
      <c r="E14" s="57" t="e">
        <f t="shared" si="0"/>
        <v>#DIV/0!</v>
      </c>
      <c r="F14" s="58" t="e">
        <f>AVERAGE(H14:AL14)</f>
        <v>#DIV/0!</v>
      </c>
      <c r="G14" s="59">
        <f>SUM(H14:AL14)</f>
        <v>0</v>
      </c>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BE14" s="6"/>
    </row>
    <row r="15" spans="1:62" ht="20.45" customHeight="1" x14ac:dyDescent="0.3">
      <c r="A15" s="92" t="s">
        <v>120</v>
      </c>
      <c r="B15" s="92"/>
      <c r="C15" s="68"/>
      <c r="D15" s="68"/>
      <c r="E15" s="69"/>
      <c r="F15" s="69"/>
      <c r="G15" s="68"/>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BE15" s="6"/>
    </row>
    <row r="16" spans="1:62" ht="20.45" customHeight="1" x14ac:dyDescent="0.25">
      <c r="A16" s="61"/>
      <c r="B16" s="61"/>
      <c r="C16" s="88"/>
      <c r="D16" s="62">
        <f>SUM(H16:AL16)</f>
        <v>0</v>
      </c>
      <c r="E16" s="63" t="e">
        <f t="shared" si="0"/>
        <v>#DIV/0!</v>
      </c>
      <c r="F16" s="64" t="e">
        <f>AVERAGE(H16:AL16)</f>
        <v>#DIV/0!</v>
      </c>
      <c r="G16" s="65">
        <f>SUM(H16:AL16)</f>
        <v>0</v>
      </c>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BE16" s="6"/>
    </row>
    <row r="17" spans="1:57" ht="20.45" customHeight="1" x14ac:dyDescent="0.25">
      <c r="A17" s="54"/>
      <c r="B17" s="54"/>
      <c r="C17" s="90"/>
      <c r="D17" s="47">
        <f>SUM(H17:AL17)</f>
        <v>0</v>
      </c>
      <c r="E17" s="48" t="e">
        <f t="shared" si="0"/>
        <v>#DIV/0!</v>
      </c>
      <c r="F17" s="49" t="e">
        <f>AVERAGE(H17:AL17)</f>
        <v>#DIV/0!</v>
      </c>
      <c r="G17" s="50">
        <f>SUM(H17:AL17)</f>
        <v>0</v>
      </c>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BE17" s="6"/>
    </row>
    <row r="18" spans="1:57" ht="20.45" customHeight="1" x14ac:dyDescent="0.25">
      <c r="A18" s="54"/>
      <c r="B18" s="46"/>
      <c r="C18" s="87"/>
      <c r="D18" s="47">
        <f>SUM(H18:AL18)</f>
        <v>0</v>
      </c>
      <c r="E18" s="48" t="e">
        <f t="shared" si="0"/>
        <v>#DIV/0!</v>
      </c>
      <c r="F18" s="49" t="e">
        <f>AVERAGE(H18:AL18)</f>
        <v>#DIV/0!</v>
      </c>
      <c r="G18" s="50">
        <f>SUM(H18:AL18)</f>
        <v>0</v>
      </c>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BE18" s="6"/>
    </row>
    <row r="19" spans="1:57" ht="20.45" customHeight="1" x14ac:dyDescent="0.25">
      <c r="A19" s="54"/>
      <c r="B19" s="46"/>
      <c r="C19" s="87"/>
      <c r="D19" s="47">
        <f>SUM(H19:AL19)</f>
        <v>0</v>
      </c>
      <c r="E19" s="48" t="e">
        <f t="shared" si="0"/>
        <v>#DIV/0!</v>
      </c>
      <c r="F19" s="49" t="e">
        <f>AVERAGE(H19:AL19)</f>
        <v>#DIV/0!</v>
      </c>
      <c r="G19" s="50">
        <f>SUM(H19:AL19)</f>
        <v>0</v>
      </c>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BE19" s="6"/>
    </row>
    <row r="20" spans="1:57" ht="20.45" customHeight="1" x14ac:dyDescent="0.25">
      <c r="A20" s="55"/>
      <c r="B20" s="60"/>
      <c r="C20" s="89"/>
      <c r="D20" s="56">
        <f>SUM(H20:AL20)</f>
        <v>0</v>
      </c>
      <c r="E20" s="57" t="e">
        <f t="shared" si="0"/>
        <v>#DIV/0!</v>
      </c>
      <c r="F20" s="58" t="e">
        <f>AVERAGE(H20:AL20)</f>
        <v>#DIV/0!</v>
      </c>
      <c r="G20" s="59">
        <f>SUM(H20:AL20)</f>
        <v>0</v>
      </c>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BE20" s="6"/>
    </row>
    <row r="21" spans="1:57" ht="20.45" customHeight="1" x14ac:dyDescent="0.3">
      <c r="A21" s="92" t="s">
        <v>120</v>
      </c>
      <c r="B21" s="92"/>
      <c r="C21" s="68"/>
      <c r="D21" s="68"/>
      <c r="E21" s="69"/>
      <c r="F21" s="69"/>
      <c r="G21" s="68"/>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BE21" s="6"/>
    </row>
    <row r="22" spans="1:57" ht="20.45" customHeight="1" x14ac:dyDescent="0.25">
      <c r="A22" s="76"/>
      <c r="B22" s="76"/>
      <c r="C22" s="91"/>
      <c r="D22" s="62">
        <f>SUM(H22:AL22)</f>
        <v>0</v>
      </c>
      <c r="E22" s="63" t="e">
        <f t="shared" si="0"/>
        <v>#DIV/0!</v>
      </c>
      <c r="F22" s="64" t="e">
        <f>AVERAGE(H22:AL22)</f>
        <v>#DIV/0!</v>
      </c>
      <c r="G22" s="65">
        <f>SUM(H22:AL22)</f>
        <v>0</v>
      </c>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BE22" s="6"/>
    </row>
    <row r="23" spans="1:57" ht="20.45" customHeight="1" x14ac:dyDescent="0.25">
      <c r="A23" s="54"/>
      <c r="B23" s="54"/>
      <c r="C23" s="90"/>
      <c r="D23" s="47">
        <f>SUM(H23:AL23)</f>
        <v>0</v>
      </c>
      <c r="E23" s="48" t="e">
        <f t="shared" si="0"/>
        <v>#DIV/0!</v>
      </c>
      <c r="F23" s="49" t="e">
        <f>AVERAGE(H23:AL23)</f>
        <v>#DIV/0!</v>
      </c>
      <c r="G23" s="50">
        <f>SUM(H23:AL23)</f>
        <v>0</v>
      </c>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BE23" s="6"/>
    </row>
    <row r="24" spans="1:57" ht="20.45" customHeight="1" x14ac:dyDescent="0.25">
      <c r="A24" s="54"/>
      <c r="B24" s="54"/>
      <c r="C24" s="90"/>
      <c r="D24" s="47">
        <f>SUM(H24:AL24)</f>
        <v>0</v>
      </c>
      <c r="E24" s="48" t="e">
        <f t="shared" si="0"/>
        <v>#DIV/0!</v>
      </c>
      <c r="F24" s="49" t="e">
        <f>AVERAGE(H24:AL24)</f>
        <v>#DIV/0!</v>
      </c>
      <c r="G24" s="50">
        <f>SUM(H24:AL24)</f>
        <v>0</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BE24" s="6"/>
    </row>
    <row r="25" spans="1:57" ht="20.45" customHeight="1" x14ac:dyDescent="0.25">
      <c r="A25" s="54"/>
      <c r="B25" s="54"/>
      <c r="C25" s="90"/>
      <c r="D25" s="47">
        <f>SUM(H25:AL25)</f>
        <v>0</v>
      </c>
      <c r="E25" s="48" t="e">
        <f t="shared" si="0"/>
        <v>#DIV/0!</v>
      </c>
      <c r="F25" s="49" t="e">
        <f>AVERAGE(H25:AL25)</f>
        <v>#DIV/0!</v>
      </c>
      <c r="G25" s="50">
        <f>SUM(H25:AL25)</f>
        <v>0</v>
      </c>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BE25" s="6"/>
    </row>
    <row r="26" spans="1:57" ht="20.45" customHeight="1" x14ac:dyDescent="0.25">
      <c r="A26" s="54"/>
      <c r="B26" s="54"/>
      <c r="C26" s="90"/>
      <c r="D26" s="47">
        <f>SUM(H26:AL26)</f>
        <v>0</v>
      </c>
      <c r="E26" s="48" t="e">
        <f t="shared" si="0"/>
        <v>#DIV/0!</v>
      </c>
      <c r="F26" s="49" t="e">
        <f>AVERAGE(H26:AL26)</f>
        <v>#DIV/0!</v>
      </c>
      <c r="G26" s="50">
        <f>SUM(H26:AL26)</f>
        <v>0</v>
      </c>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BE26" s="6"/>
    </row>
    <row r="27" spans="1:57" x14ac:dyDescent="0.25">
      <c r="A27" s="43"/>
      <c r="B27" s="18"/>
      <c r="D27" s="19"/>
      <c r="E27" s="19"/>
      <c r="F27" s="19"/>
      <c r="G27" s="19"/>
      <c r="BE27" s="6"/>
    </row>
    <row r="28" spans="1:57" x14ac:dyDescent="0.25">
      <c r="A28" s="41"/>
      <c r="B28" s="18"/>
      <c r="C28" s="25"/>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E28" s="6"/>
    </row>
    <row r="29" spans="1:57"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E29" s="6"/>
    </row>
    <row r="30" spans="1:57"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E30" s="6"/>
    </row>
    <row r="31" spans="1:57"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E31" s="6"/>
    </row>
    <row r="32" spans="1:57" x14ac:dyDescent="0.25">
      <c r="A32" s="38"/>
      <c r="B32" s="38"/>
      <c r="C32" s="39"/>
      <c r="D32" s="39"/>
      <c r="E32" s="39"/>
      <c r="F32" s="39"/>
      <c r="G32" s="40"/>
      <c r="BE32" s="6"/>
    </row>
    <row r="33" spans="1:57" x14ac:dyDescent="0.25">
      <c r="A33" s="33"/>
      <c r="B33" s="33"/>
      <c r="C33" s="17"/>
      <c r="D33" s="17"/>
      <c r="E33" s="17"/>
      <c r="F33" s="17"/>
      <c r="G33" s="34"/>
      <c r="BE33" s="6"/>
    </row>
    <row r="34" spans="1:57" x14ac:dyDescent="0.25">
      <c r="A34" s="33"/>
      <c r="B34" s="33"/>
      <c r="C34" s="17"/>
      <c r="D34" s="17"/>
      <c r="E34" s="17"/>
      <c r="F34" s="17"/>
      <c r="G34" s="34"/>
      <c r="BE34" s="6"/>
    </row>
    <row r="35" spans="1:57" x14ac:dyDescent="0.25">
      <c r="A35" s="33"/>
      <c r="B35" s="33"/>
      <c r="C35" s="17"/>
      <c r="D35" s="17"/>
      <c r="E35" s="17"/>
      <c r="F35" s="17"/>
      <c r="G35" s="34"/>
      <c r="BE35" s="6"/>
    </row>
    <row r="36" spans="1:57" x14ac:dyDescent="0.25">
      <c r="A36" s="33"/>
      <c r="B36" s="33"/>
      <c r="C36" s="17"/>
      <c r="D36" s="17"/>
      <c r="E36" s="17"/>
      <c r="F36" s="17"/>
      <c r="G36" s="34"/>
      <c r="BE36" s="6"/>
    </row>
    <row r="37" spans="1:57" x14ac:dyDescent="0.25">
      <c r="A37" s="33"/>
      <c r="B37" s="33"/>
      <c r="C37" s="17"/>
      <c r="D37" s="17"/>
      <c r="E37" s="17"/>
      <c r="F37" s="17"/>
      <c r="G37" s="34"/>
      <c r="BE37" s="6"/>
    </row>
    <row r="38" spans="1:57" x14ac:dyDescent="0.25">
      <c r="A38" s="33"/>
      <c r="B38" s="33"/>
      <c r="C38" s="17"/>
      <c r="D38" s="17"/>
      <c r="E38" s="17"/>
      <c r="F38" s="17"/>
      <c r="G38" s="34"/>
      <c r="BE38" s="6"/>
    </row>
    <row r="39" spans="1:57" x14ac:dyDescent="0.25">
      <c r="A39" s="33"/>
      <c r="B39" s="33"/>
      <c r="C39" s="17"/>
      <c r="D39" s="17"/>
      <c r="E39" s="17"/>
      <c r="F39" s="17"/>
      <c r="G39" s="34"/>
      <c r="BE39" s="6"/>
    </row>
    <row r="40" spans="1:57" x14ac:dyDescent="0.25">
      <c r="A40" s="33"/>
      <c r="B40" s="33"/>
      <c r="C40" s="17"/>
      <c r="D40" s="17"/>
      <c r="E40" s="17"/>
      <c r="F40" s="17"/>
      <c r="G40" s="34"/>
      <c r="BE40" s="6"/>
    </row>
    <row r="41" spans="1:57" x14ac:dyDescent="0.25">
      <c r="A41" s="33"/>
      <c r="B41" s="33"/>
      <c r="C41" s="17"/>
      <c r="D41" s="17"/>
      <c r="E41" s="17"/>
      <c r="F41" s="17"/>
      <c r="G41" s="34"/>
      <c r="BE41" s="6"/>
    </row>
    <row r="42" spans="1:57" x14ac:dyDescent="0.25">
      <c r="A42" s="35"/>
      <c r="B42" s="35"/>
      <c r="C42" s="36"/>
      <c r="D42" s="36"/>
      <c r="E42" s="36"/>
      <c r="F42" s="36"/>
      <c r="G42" s="37"/>
      <c r="BE42" s="6"/>
    </row>
  </sheetData>
  <sheetProtection sheet="1" selectLockedCells="1"/>
  <dataConsolidate/>
  <mergeCells count="4">
    <mergeCell ref="A3:B3"/>
    <mergeCell ref="A9:B9"/>
    <mergeCell ref="A15:B15"/>
    <mergeCell ref="A21:B21"/>
  </mergeCells>
  <dataValidations disablePrompts="1" count="1">
    <dataValidation type="list" allowBlank="1" showInputMessage="1" showErrorMessage="1" sqref="B3 B9 B15 B21" xr:uid="{00000000-0002-0000-0300-000000000000}">
      <formula1>#REF!</formula1>
    </dataValidation>
  </dataValidations>
  <pageMargins left="0.7" right="0.7" top="0.75" bottom="0.75" header="0.3" footer="0.3"/>
  <pageSetup paperSize="9" scale="57"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27">
    <tabColor theme="7" tint="0.39997558519241921"/>
  </sheetPr>
  <dimension ref="A1:BN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B24" sqref="B24"/>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6" t="s">
        <v>121</v>
      </c>
      <c r="B1" s="96"/>
      <c r="C1" s="93"/>
      <c r="D1" s="93"/>
      <c r="E1" s="93"/>
      <c r="F1" s="93"/>
      <c r="G1" s="93"/>
      <c r="H1" s="12" t="s">
        <v>105</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4" t="str">
        <f>jan!A3</f>
        <v>AKTIVITET:</v>
      </c>
      <c r="B3" s="95"/>
      <c r="C3" s="84"/>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46">
        <f>jan!A4</f>
        <v>0</v>
      </c>
      <c r="B4" s="46">
        <f>jan!B4</f>
        <v>0</v>
      </c>
      <c r="C4" s="87">
        <f>jan!C4</f>
        <v>0</v>
      </c>
      <c r="D4" s="47">
        <f>jan!D4+G4</f>
        <v>0</v>
      </c>
      <c r="E4" s="48" t="e">
        <f>AVERAGE(H4:AL4,jan!H4:AL4)</f>
        <v>#DIV/0!</v>
      </c>
      <c r="F4" s="49" t="e">
        <f>AVERAGE(H4:AL4)</f>
        <v>#DIV/0!</v>
      </c>
      <c r="G4" s="50">
        <f>SUM(H4:AL4)</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BF4" s="9" t="s">
        <v>5</v>
      </c>
      <c r="BG4" s="6"/>
      <c r="BH4" s="9" t="s">
        <v>6</v>
      </c>
      <c r="BI4" s="6"/>
    </row>
    <row r="5" spans="1:66" ht="20.45" customHeight="1" x14ac:dyDescent="0.25">
      <c r="A5" s="46">
        <f>jan!A5</f>
        <v>0</v>
      </c>
      <c r="B5" s="46">
        <f>jan!B5</f>
        <v>0</v>
      </c>
      <c r="C5" s="87">
        <f>jan!C5</f>
        <v>0</v>
      </c>
      <c r="D5" s="47">
        <f>jan!D5+G5</f>
        <v>0</v>
      </c>
      <c r="E5" s="48" t="e">
        <f>AVERAGE(H5:AL5,jan!H5:AL5)</f>
        <v>#DIV/0!</v>
      </c>
      <c r="F5" s="49" t="e">
        <f t="shared" ref="F5:F26" si="0">AVERAGE(H5:AL5)</f>
        <v>#DIV/0!</v>
      </c>
      <c r="G5" s="50">
        <f>SUM(H5:AL5)</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BF5" s="8" t="s">
        <v>7</v>
      </c>
      <c r="BG5" s="6"/>
      <c r="BH5" s="8" t="s">
        <v>8</v>
      </c>
      <c r="BI5" s="6"/>
    </row>
    <row r="6" spans="1:66" ht="20.45" customHeight="1" x14ac:dyDescent="0.25">
      <c r="A6" s="46">
        <f>jan!A6</f>
        <v>0</v>
      </c>
      <c r="B6" s="46">
        <f>jan!B6</f>
        <v>0</v>
      </c>
      <c r="C6" s="87">
        <f>jan!C6</f>
        <v>0</v>
      </c>
      <c r="D6" s="47">
        <f>jan!D6+G6</f>
        <v>0</v>
      </c>
      <c r="E6" s="48" t="e">
        <f>AVERAGE(H6:AL6,jan!H6:AL6)</f>
        <v>#DIV/0!</v>
      </c>
      <c r="F6" s="49" t="e">
        <f t="shared" si="0"/>
        <v>#DIV/0!</v>
      </c>
      <c r="G6" s="50">
        <f>SUM(H6:AL6)</f>
        <v>0</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BF6" s="9" t="s">
        <v>9</v>
      </c>
      <c r="BG6" s="6"/>
      <c r="BH6" s="9" t="s">
        <v>0</v>
      </c>
      <c r="BI6" s="6"/>
    </row>
    <row r="7" spans="1:66" ht="20.45" customHeight="1" x14ac:dyDescent="0.25">
      <c r="A7" s="46">
        <f>jan!A7</f>
        <v>0</v>
      </c>
      <c r="B7" s="46">
        <f>jan!B7</f>
        <v>0</v>
      </c>
      <c r="C7" s="87">
        <f>jan!C7</f>
        <v>0</v>
      </c>
      <c r="D7" s="47">
        <f>jan!D7+G7</f>
        <v>0</v>
      </c>
      <c r="E7" s="48" t="e">
        <f>AVERAGE(H7:AL7,jan!H7:AL7)</f>
        <v>#DIV/0!</v>
      </c>
      <c r="F7" s="49" t="e">
        <f t="shared" si="0"/>
        <v>#DIV/0!</v>
      </c>
      <c r="G7" s="50">
        <f>SUM(H7:AL7)</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BF7" s="8" t="s">
        <v>10</v>
      </c>
      <c r="BG7" s="6"/>
      <c r="BH7" s="8" t="s">
        <v>11</v>
      </c>
      <c r="BI7" s="6"/>
    </row>
    <row r="8" spans="1:66" ht="20.45" customHeight="1" x14ac:dyDescent="0.25">
      <c r="A8" s="46">
        <f>jan!A8</f>
        <v>0</v>
      </c>
      <c r="B8" s="46">
        <f>jan!B8</f>
        <v>0</v>
      </c>
      <c r="C8" s="87">
        <f>jan!C8</f>
        <v>0</v>
      </c>
      <c r="D8" s="47">
        <f>jan!D8+G8</f>
        <v>0</v>
      </c>
      <c r="E8" s="48" t="e">
        <f>AVERAGE(H8:AL8,jan!H8:AL8)</f>
        <v>#DIV/0!</v>
      </c>
      <c r="F8" s="49" t="e">
        <f t="shared" si="0"/>
        <v>#DIV/0!</v>
      </c>
      <c r="G8" s="50">
        <f>SUM(H8:AL8)</f>
        <v>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BF8" s="8"/>
      <c r="BG8" s="6"/>
      <c r="BH8" s="8"/>
      <c r="BI8" s="6"/>
    </row>
    <row r="9" spans="1:66" ht="20.45" customHeight="1" x14ac:dyDescent="0.3">
      <c r="A9" s="94" t="str">
        <f>jan!A9</f>
        <v>AKTIVITET:</v>
      </c>
      <c r="B9" s="95">
        <f>jan!B9</f>
        <v>0</v>
      </c>
      <c r="C9" s="84"/>
      <c r="D9" s="84"/>
      <c r="E9" s="85"/>
      <c r="F9" s="85"/>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46">
        <f>jan!A10</f>
        <v>0</v>
      </c>
      <c r="B10" s="46">
        <f>jan!B10</f>
        <v>0</v>
      </c>
      <c r="C10" s="87">
        <f>jan!C10</f>
        <v>0</v>
      </c>
      <c r="D10" s="47">
        <f>jan!D10+G10</f>
        <v>0</v>
      </c>
      <c r="E10" s="48" t="e">
        <f>AVERAGE(H10:AL10,jan!H10:AL10)</f>
        <v>#DIV/0!</v>
      </c>
      <c r="F10" s="49" t="e">
        <f t="shared" si="0"/>
        <v>#DIV/0!</v>
      </c>
      <c r="G10" s="50">
        <f>SUM(H10:AL10)</f>
        <v>0</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BF10" s="9" t="s">
        <v>85</v>
      </c>
      <c r="BG10" s="6"/>
      <c r="BH10" s="9" t="s">
        <v>78</v>
      </c>
      <c r="BI10" s="6"/>
    </row>
    <row r="11" spans="1:66" ht="20.45" customHeight="1" x14ac:dyDescent="0.25">
      <c r="A11" s="46">
        <f>jan!A11</f>
        <v>0</v>
      </c>
      <c r="B11" s="46">
        <f>jan!B11</f>
        <v>0</v>
      </c>
      <c r="C11" s="87">
        <f>jan!C11</f>
        <v>0</v>
      </c>
      <c r="D11" s="47">
        <f>jan!D11+G11</f>
        <v>0</v>
      </c>
      <c r="E11" s="48" t="e">
        <f>AVERAGE(H11:AL11,jan!H11:AL11)</f>
        <v>#DIV/0!</v>
      </c>
      <c r="F11" s="49" t="e">
        <f t="shared" si="0"/>
        <v>#DIV/0!</v>
      </c>
      <c r="G11" s="50">
        <f>SUM(H11:AL11)</f>
        <v>0</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BF11" s="8" t="s">
        <v>12</v>
      </c>
      <c r="BG11" s="6"/>
      <c r="BH11" s="8" t="s">
        <v>13</v>
      </c>
      <c r="BI11" s="6"/>
    </row>
    <row r="12" spans="1:66" ht="20.45" customHeight="1" x14ac:dyDescent="0.25">
      <c r="A12" s="46">
        <f>jan!A12</f>
        <v>0</v>
      </c>
      <c r="B12" s="46">
        <f>jan!B12</f>
        <v>0</v>
      </c>
      <c r="C12" s="87">
        <f>jan!C12</f>
        <v>0</v>
      </c>
      <c r="D12" s="47">
        <f>jan!D12+G12</f>
        <v>0</v>
      </c>
      <c r="E12" s="48" t="e">
        <f>AVERAGE(H12:AL12,jan!H12:AL12)</f>
        <v>#DIV/0!</v>
      </c>
      <c r="F12" s="49" t="e">
        <f t="shared" si="0"/>
        <v>#DIV/0!</v>
      </c>
      <c r="G12" s="50">
        <f>SUM(H12:AL12)</f>
        <v>0</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BF12" s="9" t="s">
        <v>14</v>
      </c>
      <c r="BG12" s="6"/>
      <c r="BH12" s="9" t="s">
        <v>15</v>
      </c>
      <c r="BI12" s="6"/>
    </row>
    <row r="13" spans="1:66" ht="20.45" customHeight="1" x14ac:dyDescent="0.25">
      <c r="A13" s="46">
        <f>jan!A13</f>
        <v>0</v>
      </c>
      <c r="B13" s="46">
        <f>jan!B13</f>
        <v>0</v>
      </c>
      <c r="C13" s="87">
        <f>jan!C13</f>
        <v>0</v>
      </c>
      <c r="D13" s="47">
        <f>jan!D13+G13</f>
        <v>0</v>
      </c>
      <c r="E13" s="48" t="e">
        <f>AVERAGE(H13:AL13,jan!H13:AL13)</f>
        <v>#DIV/0!</v>
      </c>
      <c r="F13" s="49" t="e">
        <f t="shared" si="0"/>
        <v>#DIV/0!</v>
      </c>
      <c r="G13" s="50">
        <f>SUM(H13:AL13)</f>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BF13" s="8" t="s">
        <v>16</v>
      </c>
      <c r="BG13" s="6"/>
      <c r="BH13" s="8" t="s">
        <v>17</v>
      </c>
      <c r="BI13" s="6"/>
    </row>
    <row r="14" spans="1:66" ht="20.45" customHeight="1" x14ac:dyDescent="0.25">
      <c r="A14" s="46">
        <f>jan!A14</f>
        <v>0</v>
      </c>
      <c r="B14" s="46">
        <f>jan!B14</f>
        <v>0</v>
      </c>
      <c r="C14" s="87">
        <f>jan!C14</f>
        <v>0</v>
      </c>
      <c r="D14" s="47">
        <f>jan!D14+G14</f>
        <v>0</v>
      </c>
      <c r="E14" s="48" t="e">
        <f>AVERAGE(H14:AL14,jan!H14:AL14)</f>
        <v>#DIV/0!</v>
      </c>
      <c r="F14" s="49" t="e">
        <f t="shared" si="0"/>
        <v>#DIV/0!</v>
      </c>
      <c r="G14" s="50">
        <f>SUM(H14:AL14)</f>
        <v>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BF14" s="9" t="s">
        <v>18</v>
      </c>
      <c r="BG14" s="6"/>
      <c r="BH14" s="9" t="s">
        <v>19</v>
      </c>
      <c r="BI14" s="6"/>
    </row>
    <row r="15" spans="1:66" ht="20.45" customHeight="1" x14ac:dyDescent="0.3">
      <c r="A15" s="94" t="str">
        <f>jan!A15</f>
        <v>AKTIVITET:</v>
      </c>
      <c r="B15" s="95">
        <f>jan!B15</f>
        <v>0</v>
      </c>
      <c r="C15" s="84"/>
      <c r="D15" s="84"/>
      <c r="E15" s="85"/>
      <c r="F15" s="85"/>
      <c r="G15" s="84"/>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46">
        <f>jan!A16</f>
        <v>0</v>
      </c>
      <c r="B16" s="46">
        <f>jan!B16</f>
        <v>0</v>
      </c>
      <c r="C16" s="87">
        <f>jan!C16</f>
        <v>0</v>
      </c>
      <c r="D16" s="47">
        <f>jan!D16+G16</f>
        <v>0</v>
      </c>
      <c r="E16" s="48" t="e">
        <f>AVERAGE(H16:AL16,jan!H16:AL16)</f>
        <v>#DIV/0!</v>
      </c>
      <c r="F16" s="49" t="e">
        <f t="shared" si="0"/>
        <v>#DIV/0!</v>
      </c>
      <c r="G16" s="50">
        <f>SUM(H16:AL16)</f>
        <v>0</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BF16" s="9" t="s">
        <v>22</v>
      </c>
      <c r="BG16" s="6"/>
      <c r="BH16" s="9" t="s">
        <v>23</v>
      </c>
      <c r="BI16" s="6"/>
    </row>
    <row r="17" spans="1:61" ht="20.45" customHeight="1" x14ac:dyDescent="0.25">
      <c r="A17" s="46">
        <f>jan!A17</f>
        <v>0</v>
      </c>
      <c r="B17" s="46">
        <f>jan!B17</f>
        <v>0</v>
      </c>
      <c r="C17" s="87">
        <f>jan!C17</f>
        <v>0</v>
      </c>
      <c r="D17" s="47">
        <f>jan!D17+G17</f>
        <v>0</v>
      </c>
      <c r="E17" s="48" t="e">
        <f>AVERAGE(H17:AL17,jan!H17:AL17)</f>
        <v>#DIV/0!</v>
      </c>
      <c r="F17" s="49" t="e">
        <f t="shared" si="0"/>
        <v>#DIV/0!</v>
      </c>
      <c r="G17" s="50">
        <f>SUM(H17:AL17)</f>
        <v>0</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BF17" s="8" t="s">
        <v>24</v>
      </c>
      <c r="BG17" s="6"/>
      <c r="BH17" s="8" t="s">
        <v>25</v>
      </c>
      <c r="BI17" s="6"/>
    </row>
    <row r="18" spans="1:61" ht="20.45" customHeight="1" x14ac:dyDescent="0.25">
      <c r="A18" s="46">
        <f>jan!A18</f>
        <v>0</v>
      </c>
      <c r="B18" s="46">
        <f>jan!B18</f>
        <v>0</v>
      </c>
      <c r="C18" s="87">
        <f>jan!C18</f>
        <v>0</v>
      </c>
      <c r="D18" s="47">
        <f>jan!D18+G18</f>
        <v>0</v>
      </c>
      <c r="E18" s="48" t="e">
        <f>AVERAGE(H18:AL18,jan!H18:AL18)</f>
        <v>#DIV/0!</v>
      </c>
      <c r="F18" s="49" t="e">
        <f t="shared" si="0"/>
        <v>#DIV/0!</v>
      </c>
      <c r="G18" s="50">
        <f>SUM(H18:AL18)</f>
        <v>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BF18" s="9" t="s">
        <v>26</v>
      </c>
      <c r="BG18" s="6"/>
      <c r="BH18" s="9" t="s">
        <v>27</v>
      </c>
      <c r="BI18" s="6"/>
    </row>
    <row r="19" spans="1:61" ht="20.45" customHeight="1" x14ac:dyDescent="0.25">
      <c r="A19" s="46">
        <f>jan!A19</f>
        <v>0</v>
      </c>
      <c r="B19" s="46">
        <f>jan!B19</f>
        <v>0</v>
      </c>
      <c r="C19" s="87">
        <f>jan!C19</f>
        <v>0</v>
      </c>
      <c r="D19" s="47">
        <f>jan!D19+G19</f>
        <v>0</v>
      </c>
      <c r="E19" s="48" t="e">
        <f>AVERAGE(H19:AL19,jan!H19:AL19)</f>
        <v>#DIV/0!</v>
      </c>
      <c r="F19" s="49" t="e">
        <f t="shared" si="0"/>
        <v>#DIV/0!</v>
      </c>
      <c r="G19" s="50">
        <f>SUM(H19:AL19)</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BF19" s="8" t="s">
        <v>28</v>
      </c>
      <c r="BG19" s="6"/>
      <c r="BH19" s="8" t="s">
        <v>29</v>
      </c>
      <c r="BI19" s="6"/>
    </row>
    <row r="20" spans="1:61" ht="20.45" customHeight="1" x14ac:dyDescent="0.25">
      <c r="A20" s="46">
        <f>jan!A20</f>
        <v>0</v>
      </c>
      <c r="B20" s="46">
        <f>jan!B20</f>
        <v>0</v>
      </c>
      <c r="C20" s="87">
        <f>jan!C20</f>
        <v>0</v>
      </c>
      <c r="D20" s="47">
        <f>jan!D20+G20</f>
        <v>0</v>
      </c>
      <c r="E20" s="48" t="e">
        <f>AVERAGE(H20:AL20,jan!H20:AL20)</f>
        <v>#DIV/0!</v>
      </c>
      <c r="F20" s="49" t="e">
        <f t="shared" si="0"/>
        <v>#DIV/0!</v>
      </c>
      <c r="G20" s="50">
        <f>SUM(H20:AL20)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BF20" s="9" t="s">
        <v>86</v>
      </c>
      <c r="BG20" s="6"/>
      <c r="BH20" s="9" t="s">
        <v>79</v>
      </c>
      <c r="BI20" s="6"/>
    </row>
    <row r="21" spans="1:61" ht="20.45" customHeight="1" x14ac:dyDescent="0.3">
      <c r="A21" s="94" t="str">
        <f>jan!A21</f>
        <v>AKTIVITET:</v>
      </c>
      <c r="B21" s="95">
        <f>jan!B21</f>
        <v>0</v>
      </c>
      <c r="C21" s="84"/>
      <c r="D21" s="84"/>
      <c r="E21" s="85"/>
      <c r="F21" s="85"/>
      <c r="G21" s="84"/>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6"/>
      <c r="BF21" s="8" t="s">
        <v>87</v>
      </c>
      <c r="BG21" s="6"/>
      <c r="BH21" s="8" t="s">
        <v>80</v>
      </c>
      <c r="BI21" s="6"/>
    </row>
    <row r="22" spans="1:61" ht="20.45" customHeight="1" x14ac:dyDescent="0.25">
      <c r="A22" s="46">
        <f>jan!A22</f>
        <v>0</v>
      </c>
      <c r="B22" s="46">
        <f>jan!B22</f>
        <v>0</v>
      </c>
      <c r="C22" s="87">
        <f>jan!C22</f>
        <v>0</v>
      </c>
      <c r="D22" s="47">
        <f>jan!D22+G22</f>
        <v>0</v>
      </c>
      <c r="E22" s="48" t="e">
        <f>AVERAGE(H22:AL22,jan!H22:AL22)</f>
        <v>#DIV/0!</v>
      </c>
      <c r="F22" s="49" t="e">
        <f t="shared" si="0"/>
        <v>#DIV/0!</v>
      </c>
      <c r="G22" s="50">
        <f>SUM(H22:AL22)</f>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BF22" s="9" t="s">
        <v>88</v>
      </c>
      <c r="BG22" s="6"/>
      <c r="BH22" s="9" t="s">
        <v>81</v>
      </c>
      <c r="BI22" s="6"/>
    </row>
    <row r="23" spans="1:61" ht="20.45" customHeight="1" x14ac:dyDescent="0.25">
      <c r="A23" s="46">
        <f>jan!A23</f>
        <v>0</v>
      </c>
      <c r="B23" s="46">
        <f>jan!B23</f>
        <v>0</v>
      </c>
      <c r="C23" s="87">
        <f>jan!C23</f>
        <v>0</v>
      </c>
      <c r="D23" s="47">
        <f>jan!D23+G23</f>
        <v>0</v>
      </c>
      <c r="E23" s="48" t="e">
        <f>AVERAGE(H23:AL23,jan!H23:AL23)</f>
        <v>#DIV/0!</v>
      </c>
      <c r="F23" s="49" t="e">
        <f t="shared" si="0"/>
        <v>#DIV/0!</v>
      </c>
      <c r="G23" s="50">
        <f>SUM(H23:AL23)</f>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BF23" s="8" t="s">
        <v>89</v>
      </c>
      <c r="BG23" s="6"/>
      <c r="BH23" s="8" t="s">
        <v>82</v>
      </c>
      <c r="BI23" s="6"/>
    </row>
    <row r="24" spans="1:61" ht="20.45" customHeight="1" x14ac:dyDescent="0.25">
      <c r="A24" s="46">
        <f>jan!A24</f>
        <v>0</v>
      </c>
      <c r="B24" s="46">
        <f>jan!B24</f>
        <v>0</v>
      </c>
      <c r="C24" s="87">
        <f>jan!C24</f>
        <v>0</v>
      </c>
      <c r="D24" s="47">
        <f>jan!D24+G24</f>
        <v>0</v>
      </c>
      <c r="E24" s="48" t="e">
        <f>AVERAGE(H24:AL24,jan!H24:AL24)</f>
        <v>#DIV/0!</v>
      </c>
      <c r="F24" s="49" t="e">
        <f t="shared" si="0"/>
        <v>#DIV/0!</v>
      </c>
      <c r="G24" s="50">
        <f>SUM(H24:AL24)</f>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BF24" s="9" t="s">
        <v>90</v>
      </c>
      <c r="BG24" s="6"/>
      <c r="BH24" s="9" t="s">
        <v>83</v>
      </c>
      <c r="BI24" s="6"/>
    </row>
    <row r="25" spans="1:61" ht="20.45" customHeight="1" x14ac:dyDescent="0.25">
      <c r="A25" s="46">
        <f>jan!A25</f>
        <v>0</v>
      </c>
      <c r="B25" s="46">
        <f>jan!B25</f>
        <v>0</v>
      </c>
      <c r="C25" s="87">
        <f>jan!C25</f>
        <v>0</v>
      </c>
      <c r="D25" s="47">
        <f>jan!D25+G25</f>
        <v>0</v>
      </c>
      <c r="E25" s="48" t="e">
        <f>AVERAGE(H25:AL25,jan!H25:AL25)</f>
        <v>#DIV/0!</v>
      </c>
      <c r="F25" s="49" t="e">
        <f t="shared" si="0"/>
        <v>#DIV/0!</v>
      </c>
      <c r="G25" s="50">
        <f>SUM(H25:AL25)</f>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BF25" s="9"/>
      <c r="BG25" s="6"/>
      <c r="BH25" s="9"/>
      <c r="BI25" s="6"/>
    </row>
    <row r="26" spans="1:61" ht="20.45" customHeight="1" x14ac:dyDescent="0.25">
      <c r="A26" s="46">
        <f>jan!A26</f>
        <v>0</v>
      </c>
      <c r="B26" s="46">
        <f>jan!B26</f>
        <v>0</v>
      </c>
      <c r="C26" s="87">
        <f>jan!C26</f>
        <v>0</v>
      </c>
      <c r="D26" s="47">
        <f>jan!D26+G26</f>
        <v>0</v>
      </c>
      <c r="E26" s="48" t="e">
        <f>AVERAGE(H26:AL26,jan!H26:AL26)</f>
        <v>#DIV/0!</v>
      </c>
      <c r="F26" s="49" t="e">
        <f t="shared" si="0"/>
        <v>#DIV/0!</v>
      </c>
      <c r="G26" s="50">
        <f>SUM(H26:AL26)</f>
        <v>0</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BF26" s="8" t="s">
        <v>30</v>
      </c>
      <c r="BG26" s="6"/>
      <c r="BH26" s="8" t="s">
        <v>31</v>
      </c>
      <c r="BI26" s="6"/>
    </row>
    <row r="27" spans="1:61" x14ac:dyDescent="0.25">
      <c r="A27" s="41"/>
      <c r="B27" s="18"/>
      <c r="C27" s="18"/>
      <c r="D27" s="19"/>
      <c r="E27" s="19"/>
      <c r="F27" s="19"/>
      <c r="G27" s="1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BF27" s="9" t="s">
        <v>32</v>
      </c>
      <c r="BG27" s="6"/>
      <c r="BH27" s="9" t="s">
        <v>33</v>
      </c>
      <c r="BI27" s="6"/>
    </row>
    <row r="28" spans="1:61" x14ac:dyDescent="0.25">
      <c r="A28" s="41"/>
      <c r="B28" s="18"/>
      <c r="C28" s="18"/>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F28" s="8" t="s">
        <v>34</v>
      </c>
      <c r="BG28" s="6"/>
      <c r="BH28" s="8" t="s">
        <v>35</v>
      </c>
      <c r="BI28" s="6"/>
    </row>
    <row r="29" spans="1:61"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F29" s="9" t="s">
        <v>36</v>
      </c>
      <c r="BG29" s="6"/>
      <c r="BH29" s="9" t="s">
        <v>37</v>
      </c>
      <c r="BI29" s="6"/>
    </row>
    <row r="30" spans="1:61"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F30" s="8" t="s">
        <v>38</v>
      </c>
      <c r="BG30" s="6"/>
      <c r="BH30" s="8" t="s">
        <v>39</v>
      </c>
      <c r="BI30" s="6"/>
    </row>
    <row r="31" spans="1:61"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F31" s="9" t="s">
        <v>40</v>
      </c>
      <c r="BG31" s="6"/>
      <c r="BH31" s="9" t="s">
        <v>41</v>
      </c>
      <c r="BI31" s="6"/>
    </row>
    <row r="32" spans="1:61" x14ac:dyDescent="0.25">
      <c r="A32" s="42"/>
      <c r="B32" s="42"/>
      <c r="C32" s="42"/>
      <c r="D32" s="42"/>
      <c r="E32" s="42"/>
      <c r="F32" s="42"/>
      <c r="G32" s="4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BF32" s="8" t="s">
        <v>42</v>
      </c>
      <c r="BG32" s="6"/>
      <c r="BH32" s="8" t="s">
        <v>43</v>
      </c>
      <c r="BI32" s="6"/>
    </row>
    <row r="33" spans="1:61" x14ac:dyDescent="0.25">
      <c r="A33" s="38"/>
      <c r="B33" s="38"/>
      <c r="C33" s="39"/>
      <c r="D33" s="39"/>
      <c r="E33" s="39"/>
      <c r="F33" s="39"/>
      <c r="G33" s="40"/>
      <c r="BF33" s="9" t="s">
        <v>44</v>
      </c>
      <c r="BG33" s="6"/>
      <c r="BH33" s="9" t="s">
        <v>45</v>
      </c>
      <c r="BI33" s="6"/>
    </row>
    <row r="34" spans="1:61" x14ac:dyDescent="0.25">
      <c r="A34" s="33"/>
      <c r="B34" s="33"/>
      <c r="C34" s="17"/>
      <c r="D34" s="17"/>
      <c r="E34" s="17"/>
      <c r="F34" s="17"/>
      <c r="G34" s="34"/>
      <c r="BF34" s="8" t="s">
        <v>46</v>
      </c>
      <c r="BG34" s="6"/>
      <c r="BH34" s="8" t="s">
        <v>47</v>
      </c>
      <c r="BI34" s="6"/>
    </row>
    <row r="35" spans="1:61" x14ac:dyDescent="0.25">
      <c r="A35" s="33"/>
      <c r="B35" s="33"/>
      <c r="C35" s="17"/>
      <c r="D35" s="17"/>
      <c r="E35" s="17"/>
      <c r="F35" s="17"/>
      <c r="G35" s="34"/>
      <c r="BF35" s="9" t="s">
        <v>48</v>
      </c>
      <c r="BG35" s="6"/>
      <c r="BH35" s="9" t="s">
        <v>49</v>
      </c>
      <c r="BI35" s="6"/>
    </row>
    <row r="36" spans="1:61" x14ac:dyDescent="0.25">
      <c r="A36" s="33"/>
      <c r="B36" s="33"/>
      <c r="C36" s="17"/>
      <c r="D36" s="17"/>
      <c r="E36" s="17"/>
      <c r="F36" s="17"/>
      <c r="G36" s="34"/>
      <c r="BF36" s="8" t="s">
        <v>50</v>
      </c>
      <c r="BG36" s="6"/>
      <c r="BH36" s="8" t="s">
        <v>51</v>
      </c>
      <c r="BI36" s="6"/>
    </row>
    <row r="37" spans="1:61" x14ac:dyDescent="0.25">
      <c r="A37" s="33"/>
      <c r="B37" s="33"/>
      <c r="C37" s="17"/>
      <c r="D37" s="17"/>
      <c r="E37" s="17"/>
      <c r="F37" s="17"/>
      <c r="G37" s="34"/>
      <c r="BF37" s="9" t="s">
        <v>52</v>
      </c>
      <c r="BG37" s="6"/>
      <c r="BH37" s="9" t="s">
        <v>53</v>
      </c>
      <c r="BI37" s="6"/>
    </row>
    <row r="38" spans="1:61" x14ac:dyDescent="0.25">
      <c r="A38" s="33"/>
      <c r="B38" s="33"/>
      <c r="C38" s="17"/>
      <c r="D38" s="17"/>
      <c r="E38" s="17"/>
      <c r="F38" s="17"/>
      <c r="G38" s="34"/>
      <c r="BF38" s="8" t="s">
        <v>54</v>
      </c>
      <c r="BG38" s="6"/>
      <c r="BH38" s="8" t="s">
        <v>55</v>
      </c>
      <c r="BI38" s="6"/>
    </row>
    <row r="39" spans="1:61" x14ac:dyDescent="0.25">
      <c r="A39" s="33"/>
      <c r="B39" s="33"/>
      <c r="C39" s="17"/>
      <c r="D39" s="17"/>
      <c r="E39" s="17"/>
      <c r="F39" s="17"/>
      <c r="G39" s="34"/>
      <c r="BF39" s="9" t="s">
        <v>56</v>
      </c>
      <c r="BG39" s="6"/>
      <c r="BH39" s="9" t="s">
        <v>57</v>
      </c>
      <c r="BI39" s="6"/>
    </row>
    <row r="40" spans="1:61" x14ac:dyDescent="0.25">
      <c r="A40" s="33"/>
      <c r="B40" s="33"/>
      <c r="C40" s="17"/>
      <c r="D40" s="17"/>
      <c r="E40" s="17"/>
      <c r="F40" s="17"/>
      <c r="G40" s="34"/>
      <c r="BF40" s="8" t="s">
        <v>58</v>
      </c>
      <c r="BG40" s="6"/>
      <c r="BH40" s="8" t="s">
        <v>59</v>
      </c>
      <c r="BI40" s="6"/>
    </row>
    <row r="41" spans="1:61" x14ac:dyDescent="0.25">
      <c r="A41" s="33"/>
      <c r="B41" s="33"/>
      <c r="C41" s="17"/>
      <c r="D41" s="17"/>
      <c r="E41" s="17"/>
      <c r="F41" s="17"/>
      <c r="G41" s="34"/>
      <c r="BF41" s="6"/>
      <c r="BG41" s="6"/>
      <c r="BH41" s="9" t="s">
        <v>60</v>
      </c>
      <c r="BI41" s="6"/>
    </row>
    <row r="42" spans="1:61" x14ac:dyDescent="0.25">
      <c r="A42" s="35"/>
      <c r="B42" s="35"/>
      <c r="C42" s="36"/>
      <c r="D42" s="36"/>
      <c r="E42" s="36"/>
      <c r="F42" s="36"/>
      <c r="G42" s="37"/>
      <c r="BF42" s="6"/>
      <c r="BG42" s="6"/>
      <c r="BH42" s="8" t="s">
        <v>61</v>
      </c>
      <c r="BI42" s="6"/>
    </row>
  </sheetData>
  <sheetProtection sheet="1" selectLockedCells="1"/>
  <dataConsolidate/>
  <mergeCells count="6">
    <mergeCell ref="C1:G1"/>
    <mergeCell ref="A3:B3"/>
    <mergeCell ref="A9:B9"/>
    <mergeCell ref="A15:B15"/>
    <mergeCell ref="A21:B21"/>
    <mergeCell ref="A1:B1"/>
  </mergeCells>
  <conditionalFormatting sqref="A4:C26">
    <cfRule type="cellIs" dxfId="12" priority="1" operator="equal">
      <formula>0</formula>
    </cfRule>
  </conditionalFormatting>
  <dataValidations disablePrompts="1" count="1">
    <dataValidation type="list" allowBlank="1" showInputMessage="1" showErrorMessage="1" sqref="B3" xr:uid="{A92DA75D-731D-40B1-9CD5-12B3564CA7E5}">
      <formula1>#REF!</formula1>
    </dataValidation>
  </dataValidations>
  <pageMargins left="0.7" right="0.7" top="0.75" bottom="0.75" header="0.3" footer="0.3"/>
  <pageSetup paperSize="9" scale="57"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98BD8-7B92-412D-86A6-55CEFDAEBA89}">
  <sheetPr>
    <tabColor theme="7" tint="0.39997558519241921"/>
  </sheetPr>
  <dimension ref="A1:BN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A3" sqref="A3:B3"/>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6" t="s">
        <v>121</v>
      </c>
      <c r="B1" s="96"/>
      <c r="C1" s="93"/>
      <c r="D1" s="93"/>
      <c r="E1" s="93"/>
      <c r="F1" s="93"/>
      <c r="G1" s="93"/>
      <c r="H1" s="12" t="s">
        <v>104</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4" t="str">
        <f>feb!A3</f>
        <v>AKTIVITET:</v>
      </c>
      <c r="B3" s="95"/>
      <c r="C3" s="84"/>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46">
        <f>feb!A4</f>
        <v>0</v>
      </c>
      <c r="B4" s="46">
        <f>feb!B4</f>
        <v>0</v>
      </c>
      <c r="C4" s="87">
        <f>feb!C4</f>
        <v>0</v>
      </c>
      <c r="D4" s="47">
        <f>feb!D4+G4</f>
        <v>0</v>
      </c>
      <c r="E4" s="48" t="e">
        <f>AVERAGE(H4:AL4,feb!H4:AL4,jan!H4:AL4)</f>
        <v>#DIV/0!</v>
      </c>
      <c r="F4" s="49" t="e">
        <f>AVERAGE(H4:AL4)</f>
        <v>#DIV/0!</v>
      </c>
      <c r="G4" s="50">
        <f>SUM(H4:AL4)</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BF4" s="9" t="s">
        <v>5</v>
      </c>
      <c r="BG4" s="6"/>
      <c r="BH4" s="9" t="s">
        <v>6</v>
      </c>
      <c r="BI4" s="6"/>
    </row>
    <row r="5" spans="1:66" ht="20.45" customHeight="1" x14ac:dyDescent="0.25">
      <c r="A5" s="46">
        <f>feb!A5</f>
        <v>0</v>
      </c>
      <c r="B5" s="46">
        <f>feb!B5</f>
        <v>0</v>
      </c>
      <c r="C5" s="87">
        <f>feb!C5</f>
        <v>0</v>
      </c>
      <c r="D5" s="47">
        <f>feb!D5+G5</f>
        <v>0</v>
      </c>
      <c r="E5" s="48" t="e">
        <f>AVERAGE(H5:AL5,feb!H5:AL5,jan!H5:AL5)</f>
        <v>#DIV/0!</v>
      </c>
      <c r="F5" s="49" t="e">
        <f t="shared" ref="F5:F26" si="0">AVERAGE(H5:AL5)</f>
        <v>#DIV/0!</v>
      </c>
      <c r="G5" s="50">
        <f>SUM(H5:AL5)</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BF5" s="8" t="s">
        <v>7</v>
      </c>
      <c r="BG5" s="6"/>
      <c r="BH5" s="8" t="s">
        <v>8</v>
      </c>
      <c r="BI5" s="6"/>
    </row>
    <row r="6" spans="1:66" ht="20.45" customHeight="1" x14ac:dyDescent="0.25">
      <c r="A6" s="46">
        <f>feb!A6</f>
        <v>0</v>
      </c>
      <c r="B6" s="46">
        <f>feb!B6</f>
        <v>0</v>
      </c>
      <c r="C6" s="87">
        <f>feb!C6</f>
        <v>0</v>
      </c>
      <c r="D6" s="47">
        <f>feb!D6+G6</f>
        <v>0</v>
      </c>
      <c r="E6" s="48" t="e">
        <f>AVERAGE(H6:AL6,feb!H6:AL6,jan!H6:AL6)</f>
        <v>#DIV/0!</v>
      </c>
      <c r="F6" s="49" t="e">
        <f t="shared" si="0"/>
        <v>#DIV/0!</v>
      </c>
      <c r="G6" s="50">
        <f>SUM(H6:AL6)</f>
        <v>0</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BF6" s="9" t="s">
        <v>9</v>
      </c>
      <c r="BG6" s="6"/>
      <c r="BH6" s="9" t="s">
        <v>0</v>
      </c>
      <c r="BI6" s="6"/>
    </row>
    <row r="7" spans="1:66" ht="20.45" customHeight="1" x14ac:dyDescent="0.25">
      <c r="A7" s="46">
        <f>feb!A7</f>
        <v>0</v>
      </c>
      <c r="B7" s="46">
        <f>feb!B7</f>
        <v>0</v>
      </c>
      <c r="C7" s="87">
        <f>feb!C7</f>
        <v>0</v>
      </c>
      <c r="D7" s="47">
        <f>feb!D7+G7</f>
        <v>0</v>
      </c>
      <c r="E7" s="48" t="e">
        <f>AVERAGE(H7:AL7,feb!H7:AL7,jan!H7:AL7)</f>
        <v>#DIV/0!</v>
      </c>
      <c r="F7" s="49" t="e">
        <f t="shared" si="0"/>
        <v>#DIV/0!</v>
      </c>
      <c r="G7" s="50">
        <f>SUM(H7:AL7)</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BF7" s="8" t="s">
        <v>10</v>
      </c>
      <c r="BG7" s="6"/>
      <c r="BH7" s="8" t="s">
        <v>11</v>
      </c>
      <c r="BI7" s="6"/>
    </row>
    <row r="8" spans="1:66" ht="20.45" customHeight="1" x14ac:dyDescent="0.25">
      <c r="A8" s="46">
        <f>feb!A8</f>
        <v>0</v>
      </c>
      <c r="B8" s="46">
        <f>feb!B8</f>
        <v>0</v>
      </c>
      <c r="C8" s="87">
        <f>feb!C8</f>
        <v>0</v>
      </c>
      <c r="D8" s="47">
        <f>feb!D8+G8</f>
        <v>0</v>
      </c>
      <c r="E8" s="48" t="e">
        <f>AVERAGE(H8:AL8,feb!H8:AL8,jan!H8:AL8)</f>
        <v>#DIV/0!</v>
      </c>
      <c r="F8" s="49" t="e">
        <f t="shared" si="0"/>
        <v>#DIV/0!</v>
      </c>
      <c r="G8" s="50">
        <f>SUM(H8:AL8)</f>
        <v>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BF8" s="8"/>
      <c r="BG8" s="6"/>
      <c r="BH8" s="8"/>
      <c r="BI8" s="6"/>
    </row>
    <row r="9" spans="1:66" ht="20.45" customHeight="1" x14ac:dyDescent="0.3">
      <c r="A9" s="94" t="str">
        <f>feb!A9</f>
        <v>AKTIVITET:</v>
      </c>
      <c r="B9" s="95">
        <f>jan!B9</f>
        <v>0</v>
      </c>
      <c r="C9" s="84"/>
      <c r="D9" s="84"/>
      <c r="E9" s="84"/>
      <c r="F9" s="84"/>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46">
        <f>feb!A10</f>
        <v>0</v>
      </c>
      <c r="B10" s="46">
        <f>feb!B10</f>
        <v>0</v>
      </c>
      <c r="C10" s="87">
        <f>feb!C10</f>
        <v>0</v>
      </c>
      <c r="D10" s="47">
        <f>feb!D10+G10</f>
        <v>0</v>
      </c>
      <c r="E10" s="48" t="e">
        <f>AVERAGE(H10:AL10,feb!H10:AL10,jan!H10:AL10)</f>
        <v>#DIV/0!</v>
      </c>
      <c r="F10" s="49" t="e">
        <f t="shared" si="0"/>
        <v>#DIV/0!</v>
      </c>
      <c r="G10" s="50">
        <f>SUM(H10:AL10)</f>
        <v>0</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BF10" s="9" t="s">
        <v>85</v>
      </c>
      <c r="BG10" s="6"/>
      <c r="BH10" s="9" t="s">
        <v>78</v>
      </c>
      <c r="BI10" s="6"/>
    </row>
    <row r="11" spans="1:66" ht="20.45" customHeight="1" x14ac:dyDescent="0.25">
      <c r="A11" s="46">
        <f>feb!A11</f>
        <v>0</v>
      </c>
      <c r="B11" s="46">
        <f>feb!B11</f>
        <v>0</v>
      </c>
      <c r="C11" s="87">
        <f>feb!C11</f>
        <v>0</v>
      </c>
      <c r="D11" s="47">
        <f>feb!D11+G11</f>
        <v>0</v>
      </c>
      <c r="E11" s="48" t="e">
        <f>AVERAGE(H11:AL11,feb!H11:AL11,jan!H11:AL11)</f>
        <v>#DIV/0!</v>
      </c>
      <c r="F11" s="49" t="e">
        <f t="shared" si="0"/>
        <v>#DIV/0!</v>
      </c>
      <c r="G11" s="50">
        <f>SUM(H11:AL11)</f>
        <v>0</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BF11" s="8" t="s">
        <v>12</v>
      </c>
      <c r="BG11" s="6"/>
      <c r="BH11" s="8" t="s">
        <v>13</v>
      </c>
      <c r="BI11" s="6"/>
    </row>
    <row r="12" spans="1:66" ht="20.45" customHeight="1" x14ac:dyDescent="0.25">
      <c r="A12" s="46">
        <f>feb!A12</f>
        <v>0</v>
      </c>
      <c r="B12" s="46">
        <f>feb!B12</f>
        <v>0</v>
      </c>
      <c r="C12" s="87">
        <f>feb!C12</f>
        <v>0</v>
      </c>
      <c r="D12" s="47">
        <f>feb!D12+G12</f>
        <v>0</v>
      </c>
      <c r="E12" s="48" t="e">
        <f>AVERAGE(H12:AL12,feb!H12:AL12,jan!H12:AL12)</f>
        <v>#DIV/0!</v>
      </c>
      <c r="F12" s="49" t="e">
        <f t="shared" si="0"/>
        <v>#DIV/0!</v>
      </c>
      <c r="G12" s="50">
        <f>SUM(H12:AL12)</f>
        <v>0</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BF12" s="9" t="s">
        <v>14</v>
      </c>
      <c r="BG12" s="6"/>
      <c r="BH12" s="9" t="s">
        <v>15</v>
      </c>
      <c r="BI12" s="6"/>
    </row>
    <row r="13" spans="1:66" ht="20.45" customHeight="1" x14ac:dyDescent="0.25">
      <c r="A13" s="46">
        <f>feb!A13</f>
        <v>0</v>
      </c>
      <c r="B13" s="46">
        <f>feb!B13</f>
        <v>0</v>
      </c>
      <c r="C13" s="87">
        <f>feb!C13</f>
        <v>0</v>
      </c>
      <c r="D13" s="47">
        <f>feb!D13+G13</f>
        <v>0</v>
      </c>
      <c r="E13" s="48" t="e">
        <f>AVERAGE(H13:AL13,feb!H13:AL13,jan!H13:AL13)</f>
        <v>#DIV/0!</v>
      </c>
      <c r="F13" s="49" t="e">
        <f t="shared" si="0"/>
        <v>#DIV/0!</v>
      </c>
      <c r="G13" s="50">
        <f>SUM(H13:AL13)</f>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BF13" s="8" t="s">
        <v>16</v>
      </c>
      <c r="BG13" s="6"/>
      <c r="BH13" s="8" t="s">
        <v>17</v>
      </c>
      <c r="BI13" s="6"/>
    </row>
    <row r="14" spans="1:66" ht="20.45" customHeight="1" x14ac:dyDescent="0.25">
      <c r="A14" s="46">
        <f>feb!A14</f>
        <v>0</v>
      </c>
      <c r="B14" s="46">
        <f>feb!B14</f>
        <v>0</v>
      </c>
      <c r="C14" s="87">
        <f>feb!C14</f>
        <v>0</v>
      </c>
      <c r="D14" s="47">
        <f>feb!D14+G14</f>
        <v>0</v>
      </c>
      <c r="E14" s="48" t="e">
        <f>AVERAGE(H14:AL14,feb!H14:AL14,jan!H14:AL14)</f>
        <v>#DIV/0!</v>
      </c>
      <c r="F14" s="49" t="e">
        <f t="shared" si="0"/>
        <v>#DIV/0!</v>
      </c>
      <c r="G14" s="50">
        <f>SUM(H14:AL14)</f>
        <v>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BF14" s="9" t="s">
        <v>18</v>
      </c>
      <c r="BG14" s="6"/>
      <c r="BH14" s="9" t="s">
        <v>19</v>
      </c>
      <c r="BI14" s="6"/>
    </row>
    <row r="15" spans="1:66" ht="20.45" customHeight="1" x14ac:dyDescent="0.3">
      <c r="A15" s="94" t="str">
        <f>feb!A15</f>
        <v>AKTIVITET:</v>
      </c>
      <c r="B15" s="95">
        <f>jan!B15</f>
        <v>0</v>
      </c>
      <c r="C15" s="84"/>
      <c r="D15" s="84"/>
      <c r="E15" s="84"/>
      <c r="F15" s="84"/>
      <c r="G15" s="84"/>
      <c r="H15" s="84"/>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46">
        <f>feb!A16</f>
        <v>0</v>
      </c>
      <c r="B16" s="46">
        <f>feb!B16</f>
        <v>0</v>
      </c>
      <c r="C16" s="87">
        <f>feb!C16</f>
        <v>0</v>
      </c>
      <c r="D16" s="47">
        <f>feb!D16+G16</f>
        <v>0</v>
      </c>
      <c r="E16" s="48" t="e">
        <f>AVERAGE(H16:AL16,feb!H16:AL16,jan!H16:AL16)</f>
        <v>#DIV/0!</v>
      </c>
      <c r="F16" s="49" t="e">
        <f t="shared" si="0"/>
        <v>#DIV/0!</v>
      </c>
      <c r="G16" s="50">
        <f>SUM(H16:AL16)</f>
        <v>0</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BF16" s="9" t="s">
        <v>22</v>
      </c>
      <c r="BG16" s="6"/>
      <c r="BH16" s="9" t="s">
        <v>23</v>
      </c>
      <c r="BI16" s="6"/>
    </row>
    <row r="17" spans="1:61" ht="20.45" customHeight="1" x14ac:dyDescent="0.25">
      <c r="A17" s="46">
        <f>feb!A17</f>
        <v>0</v>
      </c>
      <c r="B17" s="46">
        <f>feb!B17</f>
        <v>0</v>
      </c>
      <c r="C17" s="87">
        <f>feb!C17</f>
        <v>0</v>
      </c>
      <c r="D17" s="47">
        <f>feb!D17+G17</f>
        <v>0</v>
      </c>
      <c r="E17" s="48" t="e">
        <f>AVERAGE(H17:AL17,feb!H17:AL17,jan!H17:AL17)</f>
        <v>#DIV/0!</v>
      </c>
      <c r="F17" s="49" t="e">
        <f t="shared" si="0"/>
        <v>#DIV/0!</v>
      </c>
      <c r="G17" s="50">
        <f>SUM(H17:AL17)</f>
        <v>0</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BF17" s="8" t="s">
        <v>24</v>
      </c>
      <c r="BG17" s="6"/>
      <c r="BH17" s="8" t="s">
        <v>25</v>
      </c>
      <c r="BI17" s="6"/>
    </row>
    <row r="18" spans="1:61" ht="20.45" customHeight="1" x14ac:dyDescent="0.25">
      <c r="A18" s="46">
        <f>feb!A18</f>
        <v>0</v>
      </c>
      <c r="B18" s="46">
        <f>feb!B18</f>
        <v>0</v>
      </c>
      <c r="C18" s="87">
        <f>feb!C18</f>
        <v>0</v>
      </c>
      <c r="D18" s="47">
        <f>feb!D18+G18</f>
        <v>0</v>
      </c>
      <c r="E18" s="48" t="e">
        <f>AVERAGE(H18:AL18,feb!H18:AL18,jan!H18:AL18)</f>
        <v>#DIV/0!</v>
      </c>
      <c r="F18" s="49" t="e">
        <f t="shared" si="0"/>
        <v>#DIV/0!</v>
      </c>
      <c r="G18" s="50">
        <f>SUM(H18:AL18)</f>
        <v>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BF18" s="9" t="s">
        <v>26</v>
      </c>
      <c r="BG18" s="6"/>
      <c r="BH18" s="9" t="s">
        <v>27</v>
      </c>
      <c r="BI18" s="6"/>
    </row>
    <row r="19" spans="1:61" ht="20.45" customHeight="1" x14ac:dyDescent="0.25">
      <c r="A19" s="46">
        <f>feb!A19</f>
        <v>0</v>
      </c>
      <c r="B19" s="46">
        <f>feb!B19</f>
        <v>0</v>
      </c>
      <c r="C19" s="87">
        <f>feb!C19</f>
        <v>0</v>
      </c>
      <c r="D19" s="47">
        <f>feb!D19+G19</f>
        <v>0</v>
      </c>
      <c r="E19" s="48" t="e">
        <f>AVERAGE(H19:AL19,feb!H19:AL19,jan!H19:AL19)</f>
        <v>#DIV/0!</v>
      </c>
      <c r="F19" s="49" t="e">
        <f t="shared" si="0"/>
        <v>#DIV/0!</v>
      </c>
      <c r="G19" s="50">
        <f>SUM(H19:AL19)</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BF19" s="8" t="s">
        <v>28</v>
      </c>
      <c r="BG19" s="6"/>
      <c r="BH19" s="8" t="s">
        <v>29</v>
      </c>
      <c r="BI19" s="6"/>
    </row>
    <row r="20" spans="1:61" ht="20.45" customHeight="1" x14ac:dyDescent="0.25">
      <c r="A20" s="46">
        <f>feb!A20</f>
        <v>0</v>
      </c>
      <c r="B20" s="46">
        <f>feb!B20</f>
        <v>0</v>
      </c>
      <c r="C20" s="87">
        <f>feb!C20</f>
        <v>0</v>
      </c>
      <c r="D20" s="47">
        <f>feb!D20+G20</f>
        <v>0</v>
      </c>
      <c r="E20" s="48" t="e">
        <f>AVERAGE(H20:AL20,feb!H20:AL20,jan!H20:AL20)</f>
        <v>#DIV/0!</v>
      </c>
      <c r="F20" s="49" t="e">
        <f t="shared" si="0"/>
        <v>#DIV/0!</v>
      </c>
      <c r="G20" s="50">
        <f>SUM(H20:AL20)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BF20" s="9" t="s">
        <v>86</v>
      </c>
      <c r="BG20" s="6"/>
      <c r="BH20" s="9" t="s">
        <v>79</v>
      </c>
      <c r="BI20" s="6"/>
    </row>
    <row r="21" spans="1:61" ht="20.45" customHeight="1" x14ac:dyDescent="0.3">
      <c r="A21" s="94" t="str">
        <f>feb!A21</f>
        <v>AKTIVITET:</v>
      </c>
      <c r="B21" s="95">
        <f>jan!B21</f>
        <v>0</v>
      </c>
      <c r="C21" s="84"/>
      <c r="D21" s="84"/>
      <c r="E21" s="84"/>
      <c r="F21" s="84"/>
      <c r="G21" s="84"/>
      <c r="H21" s="84"/>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6"/>
      <c r="BF21" s="8" t="s">
        <v>87</v>
      </c>
      <c r="BG21" s="6"/>
      <c r="BH21" s="8" t="s">
        <v>80</v>
      </c>
      <c r="BI21" s="6"/>
    </row>
    <row r="22" spans="1:61" ht="20.45" customHeight="1" x14ac:dyDescent="0.25">
      <c r="A22" s="46">
        <f>feb!A22</f>
        <v>0</v>
      </c>
      <c r="B22" s="46">
        <f>feb!B22</f>
        <v>0</v>
      </c>
      <c r="C22" s="87">
        <f>feb!C22</f>
        <v>0</v>
      </c>
      <c r="D22" s="47">
        <f>feb!D22+G22</f>
        <v>0</v>
      </c>
      <c r="E22" s="48" t="e">
        <f>AVERAGE(H22:AL22,feb!H22:AL22,jan!H22:AL22)</f>
        <v>#DIV/0!</v>
      </c>
      <c r="F22" s="49" t="e">
        <f t="shared" si="0"/>
        <v>#DIV/0!</v>
      </c>
      <c r="G22" s="50">
        <f>SUM(H22:AL22)</f>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BF22" s="9" t="s">
        <v>88</v>
      </c>
      <c r="BG22" s="6"/>
      <c r="BH22" s="9" t="s">
        <v>81</v>
      </c>
      <c r="BI22" s="6"/>
    </row>
    <row r="23" spans="1:61" ht="20.45" customHeight="1" x14ac:dyDescent="0.25">
      <c r="A23" s="46">
        <f>feb!A23</f>
        <v>0</v>
      </c>
      <c r="B23" s="46">
        <f>feb!B23</f>
        <v>0</v>
      </c>
      <c r="C23" s="87">
        <f>feb!C23</f>
        <v>0</v>
      </c>
      <c r="D23" s="47">
        <f>feb!D23+G23</f>
        <v>0</v>
      </c>
      <c r="E23" s="48" t="e">
        <f>AVERAGE(H23:AL23,feb!H23:AL23,jan!H23:AL23)</f>
        <v>#DIV/0!</v>
      </c>
      <c r="F23" s="49" t="e">
        <f t="shared" si="0"/>
        <v>#DIV/0!</v>
      </c>
      <c r="G23" s="50">
        <f>SUM(H23:AL23)</f>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BF23" s="8" t="s">
        <v>89</v>
      </c>
      <c r="BG23" s="6"/>
      <c r="BH23" s="8" t="s">
        <v>82</v>
      </c>
      <c r="BI23" s="6"/>
    </row>
    <row r="24" spans="1:61" ht="20.45" customHeight="1" x14ac:dyDescent="0.25">
      <c r="A24" s="46">
        <f>feb!A24</f>
        <v>0</v>
      </c>
      <c r="B24" s="46">
        <f>feb!B24</f>
        <v>0</v>
      </c>
      <c r="C24" s="87">
        <f>feb!C24</f>
        <v>0</v>
      </c>
      <c r="D24" s="47">
        <f>feb!D24+G24</f>
        <v>0</v>
      </c>
      <c r="E24" s="48" t="e">
        <f>AVERAGE(H24:AL24,feb!H24:AL24,jan!H24:AL24)</f>
        <v>#DIV/0!</v>
      </c>
      <c r="F24" s="49" t="e">
        <f t="shared" si="0"/>
        <v>#DIV/0!</v>
      </c>
      <c r="G24" s="50">
        <f>SUM(H24:AL24)</f>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BF24" s="9" t="s">
        <v>90</v>
      </c>
      <c r="BG24" s="6"/>
      <c r="BH24" s="9" t="s">
        <v>83</v>
      </c>
      <c r="BI24" s="6"/>
    </row>
    <row r="25" spans="1:61" ht="20.45" customHeight="1" x14ac:dyDescent="0.25">
      <c r="A25" s="46">
        <f>feb!A25</f>
        <v>0</v>
      </c>
      <c r="B25" s="46">
        <f>feb!B25</f>
        <v>0</v>
      </c>
      <c r="C25" s="87">
        <f>feb!C25</f>
        <v>0</v>
      </c>
      <c r="D25" s="47">
        <f>feb!D25+G25</f>
        <v>0</v>
      </c>
      <c r="E25" s="48" t="e">
        <f>AVERAGE(H25:AL25,feb!H25:AL25,jan!H25:AL25)</f>
        <v>#DIV/0!</v>
      </c>
      <c r="F25" s="49" t="e">
        <f t="shared" si="0"/>
        <v>#DIV/0!</v>
      </c>
      <c r="G25" s="50">
        <f>SUM(H25:AL25)</f>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BF25" s="9"/>
      <c r="BG25" s="6"/>
      <c r="BH25" s="9"/>
      <c r="BI25" s="6"/>
    </row>
    <row r="26" spans="1:61" ht="20.45" customHeight="1" x14ac:dyDescent="0.25">
      <c r="A26" s="46">
        <f>feb!A26</f>
        <v>0</v>
      </c>
      <c r="B26" s="46">
        <f>feb!B26</f>
        <v>0</v>
      </c>
      <c r="C26" s="87">
        <f>feb!C26</f>
        <v>0</v>
      </c>
      <c r="D26" s="47">
        <f>feb!D26+G26</f>
        <v>0</v>
      </c>
      <c r="E26" s="48" t="e">
        <f>AVERAGE(H26:AL26,feb!H26:AL26,jan!H26:AL26)</f>
        <v>#DIV/0!</v>
      </c>
      <c r="F26" s="49" t="e">
        <f t="shared" si="0"/>
        <v>#DIV/0!</v>
      </c>
      <c r="G26" s="50">
        <f>SUM(H26:AL26)</f>
        <v>0</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BF26" s="8" t="s">
        <v>30</v>
      </c>
      <c r="BG26" s="6"/>
      <c r="BH26" s="8" t="s">
        <v>31</v>
      </c>
      <c r="BI26" s="6"/>
    </row>
    <row r="27" spans="1:61" x14ac:dyDescent="0.25">
      <c r="A27" s="41"/>
      <c r="B27" s="18"/>
      <c r="C27" s="18"/>
      <c r="D27" s="19"/>
      <c r="E27" s="19"/>
      <c r="F27" s="19"/>
      <c r="G27" s="1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BF27" s="9" t="s">
        <v>32</v>
      </c>
      <c r="BG27" s="6"/>
      <c r="BH27" s="9" t="s">
        <v>33</v>
      </c>
      <c r="BI27" s="6"/>
    </row>
    <row r="28" spans="1:61" x14ac:dyDescent="0.25">
      <c r="A28" s="41"/>
      <c r="B28" s="18"/>
      <c r="C28" s="18"/>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F28" s="8" t="s">
        <v>34</v>
      </c>
      <c r="BG28" s="6"/>
      <c r="BH28" s="8" t="s">
        <v>35</v>
      </c>
      <c r="BI28" s="6"/>
    </row>
    <row r="29" spans="1:61"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F29" s="9" t="s">
        <v>36</v>
      </c>
      <c r="BG29" s="6"/>
      <c r="BH29" s="9" t="s">
        <v>37</v>
      </c>
      <c r="BI29" s="6"/>
    </row>
    <row r="30" spans="1:61"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F30" s="8" t="s">
        <v>38</v>
      </c>
      <c r="BG30" s="6"/>
      <c r="BH30" s="8" t="s">
        <v>39</v>
      </c>
      <c r="BI30" s="6"/>
    </row>
    <row r="31" spans="1:61"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F31" s="9" t="s">
        <v>40</v>
      </c>
      <c r="BG31" s="6"/>
      <c r="BH31" s="9" t="s">
        <v>41</v>
      </c>
      <c r="BI31" s="6"/>
    </row>
    <row r="32" spans="1:61" x14ac:dyDescent="0.25">
      <c r="A32" s="42"/>
      <c r="B32" s="42"/>
      <c r="C32" s="42"/>
      <c r="D32" s="42"/>
      <c r="E32" s="42"/>
      <c r="F32" s="42"/>
      <c r="G32" s="4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BF32" s="8" t="s">
        <v>42</v>
      </c>
      <c r="BG32" s="6"/>
      <c r="BH32" s="8" t="s">
        <v>43</v>
      </c>
      <c r="BI32" s="6"/>
    </row>
    <row r="33" spans="1:61" x14ac:dyDescent="0.25">
      <c r="A33" s="38"/>
      <c r="B33" s="38"/>
      <c r="C33" s="39"/>
      <c r="D33" s="39"/>
      <c r="E33" s="39"/>
      <c r="F33" s="39"/>
      <c r="G33" s="40"/>
      <c r="BF33" s="9" t="s">
        <v>44</v>
      </c>
      <c r="BG33" s="6"/>
      <c r="BH33" s="9" t="s">
        <v>45</v>
      </c>
      <c r="BI33" s="6"/>
    </row>
    <row r="34" spans="1:61" x14ac:dyDescent="0.25">
      <c r="A34" s="33"/>
      <c r="B34" s="33"/>
      <c r="C34" s="17"/>
      <c r="D34" s="17"/>
      <c r="E34" s="17"/>
      <c r="F34" s="17"/>
      <c r="G34" s="34"/>
      <c r="BF34" s="8" t="s">
        <v>46</v>
      </c>
      <c r="BG34" s="6"/>
      <c r="BH34" s="8" t="s">
        <v>47</v>
      </c>
      <c r="BI34" s="6"/>
    </row>
    <row r="35" spans="1:61" x14ac:dyDescent="0.25">
      <c r="A35" s="33"/>
      <c r="B35" s="33"/>
      <c r="C35" s="17"/>
      <c r="D35" s="17"/>
      <c r="E35" s="17"/>
      <c r="F35" s="17"/>
      <c r="G35" s="34"/>
      <c r="BF35" s="9" t="s">
        <v>48</v>
      </c>
      <c r="BG35" s="6"/>
      <c r="BH35" s="9" t="s">
        <v>49</v>
      </c>
      <c r="BI35" s="6"/>
    </row>
    <row r="36" spans="1:61" x14ac:dyDescent="0.25">
      <c r="A36" s="33"/>
      <c r="B36" s="33"/>
      <c r="C36" s="17"/>
      <c r="D36" s="17"/>
      <c r="E36" s="17"/>
      <c r="F36" s="17"/>
      <c r="G36" s="34"/>
      <c r="BF36" s="8" t="s">
        <v>50</v>
      </c>
      <c r="BG36" s="6"/>
      <c r="BH36" s="8" t="s">
        <v>51</v>
      </c>
      <c r="BI36" s="6"/>
    </row>
    <row r="37" spans="1:61" x14ac:dyDescent="0.25">
      <c r="A37" s="33"/>
      <c r="B37" s="33"/>
      <c r="C37" s="17"/>
      <c r="D37" s="17"/>
      <c r="E37" s="17"/>
      <c r="F37" s="17"/>
      <c r="G37" s="34"/>
      <c r="BF37" s="9" t="s">
        <v>52</v>
      </c>
      <c r="BG37" s="6"/>
      <c r="BH37" s="9" t="s">
        <v>53</v>
      </c>
      <c r="BI37" s="6"/>
    </row>
    <row r="38" spans="1:61" x14ac:dyDescent="0.25">
      <c r="A38" s="33"/>
      <c r="B38" s="33"/>
      <c r="C38" s="17"/>
      <c r="D38" s="17"/>
      <c r="E38" s="17"/>
      <c r="F38" s="17"/>
      <c r="G38" s="34"/>
      <c r="BF38" s="8" t="s">
        <v>54</v>
      </c>
      <c r="BG38" s="6"/>
      <c r="BH38" s="8" t="s">
        <v>55</v>
      </c>
      <c r="BI38" s="6"/>
    </row>
    <row r="39" spans="1:61" x14ac:dyDescent="0.25">
      <c r="A39" s="33"/>
      <c r="B39" s="33"/>
      <c r="C39" s="17"/>
      <c r="D39" s="17"/>
      <c r="E39" s="17"/>
      <c r="F39" s="17"/>
      <c r="G39" s="34"/>
      <c r="BF39" s="9" t="s">
        <v>56</v>
      </c>
      <c r="BG39" s="6"/>
      <c r="BH39" s="9" t="s">
        <v>57</v>
      </c>
      <c r="BI39" s="6"/>
    </row>
    <row r="40" spans="1:61" x14ac:dyDescent="0.25">
      <c r="A40" s="33"/>
      <c r="B40" s="33"/>
      <c r="C40" s="17"/>
      <c r="D40" s="17"/>
      <c r="E40" s="17"/>
      <c r="F40" s="17"/>
      <c r="G40" s="34"/>
      <c r="BF40" s="8" t="s">
        <v>58</v>
      </c>
      <c r="BG40" s="6"/>
      <c r="BH40" s="8" t="s">
        <v>59</v>
      </c>
      <c r="BI40" s="6"/>
    </row>
    <row r="41" spans="1:61" x14ac:dyDescent="0.25">
      <c r="A41" s="33"/>
      <c r="B41" s="33"/>
      <c r="C41" s="17"/>
      <c r="D41" s="17"/>
      <c r="E41" s="17"/>
      <c r="F41" s="17"/>
      <c r="G41" s="34"/>
      <c r="BF41" s="6"/>
      <c r="BG41" s="6"/>
      <c r="BH41" s="9" t="s">
        <v>60</v>
      </c>
      <c r="BI41" s="6"/>
    </row>
    <row r="42" spans="1:61" x14ac:dyDescent="0.25">
      <c r="A42" s="35"/>
      <c r="B42" s="35"/>
      <c r="C42" s="36"/>
      <c r="D42" s="36"/>
      <c r="E42" s="36"/>
      <c r="F42" s="36"/>
      <c r="G42" s="37"/>
      <c r="BF42" s="6"/>
      <c r="BG42" s="6"/>
      <c r="BH42" s="8" t="s">
        <v>61</v>
      </c>
      <c r="BI42" s="6"/>
    </row>
  </sheetData>
  <sheetProtection sheet="1" selectLockedCells="1"/>
  <dataConsolidate/>
  <mergeCells count="6">
    <mergeCell ref="A21:B21"/>
    <mergeCell ref="A1:B1"/>
    <mergeCell ref="C1:G1"/>
    <mergeCell ref="A3:B3"/>
    <mergeCell ref="A9:B9"/>
    <mergeCell ref="A15:B15"/>
  </mergeCells>
  <conditionalFormatting sqref="A4:C14 C9:G9 A16:C20 A15:B15 A22:C26 A21:B21">
    <cfRule type="cellIs" dxfId="11" priority="5" operator="equal">
      <formula>0</formula>
    </cfRule>
  </conditionalFormatting>
  <conditionalFormatting sqref="C15:H15">
    <cfRule type="cellIs" dxfId="10" priority="2" operator="equal">
      <formula>0</formula>
    </cfRule>
  </conditionalFormatting>
  <conditionalFormatting sqref="C21:H21">
    <cfRule type="cellIs" dxfId="9" priority="1" operator="equal">
      <formula>0</formula>
    </cfRule>
  </conditionalFormatting>
  <dataValidations count="1">
    <dataValidation type="list" allowBlank="1" showInputMessage="1" showErrorMessage="1" sqref="B3" xr:uid="{BF659A5F-C978-461B-AA11-375F945F2807}">
      <formula1>#REF!</formula1>
    </dataValidation>
  </dataValidations>
  <pageMargins left="0.7" right="0.7" top="0.75" bottom="0.75" header="0.3" footer="0.3"/>
  <pageSetup paperSize="9" scale="57"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D4A9-4C2F-4CD9-890C-9606938466CC}">
  <sheetPr>
    <tabColor theme="7" tint="0.39997558519241921"/>
  </sheetPr>
  <dimension ref="A1:BN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A3" sqref="A3:B3"/>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6" t="s">
        <v>121</v>
      </c>
      <c r="B1" s="96"/>
      <c r="C1" s="93"/>
      <c r="D1" s="93"/>
      <c r="E1" s="93"/>
      <c r="F1" s="93"/>
      <c r="G1" s="93"/>
      <c r="H1" s="12" t="s">
        <v>103</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4" t="str">
        <f>mar!A3</f>
        <v>AKTIVITET:</v>
      </c>
      <c r="B3" s="95"/>
      <c r="C3" s="83"/>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46">
        <f>mar!A4</f>
        <v>0</v>
      </c>
      <c r="B4" s="46">
        <f>mar!B4</f>
        <v>0</v>
      </c>
      <c r="C4" s="87">
        <f>mar!C4</f>
        <v>0</v>
      </c>
      <c r="D4" s="47">
        <f>mar!D4+G4</f>
        <v>0</v>
      </c>
      <c r="E4" s="48" t="e">
        <f>AVERAGE(H4:AL4,mar!H4:AL4,feb!H4:AL4,jan!H4:AL4)</f>
        <v>#DIV/0!</v>
      </c>
      <c r="F4" s="49" t="e">
        <f>AVERAGE(H4:AL4)</f>
        <v>#DIV/0!</v>
      </c>
      <c r="G4" s="50">
        <f>SUM(H4:AL4)</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BF4" s="9" t="s">
        <v>5</v>
      </c>
      <c r="BG4" s="6"/>
      <c r="BH4" s="9" t="s">
        <v>6</v>
      </c>
      <c r="BI4" s="6"/>
    </row>
    <row r="5" spans="1:66" ht="20.45" customHeight="1" x14ac:dyDescent="0.25">
      <c r="A5" s="46">
        <f>mar!A5</f>
        <v>0</v>
      </c>
      <c r="B5" s="46">
        <f>mar!B5</f>
        <v>0</v>
      </c>
      <c r="C5" s="87">
        <f>mar!C5</f>
        <v>0</v>
      </c>
      <c r="D5" s="47">
        <f>mar!D5+G5</f>
        <v>0</v>
      </c>
      <c r="E5" s="48" t="e">
        <f>AVERAGE(H5:AL5,mar!H5:AL5,feb!H5:AL5,jan!H5:AL5)</f>
        <v>#DIV/0!</v>
      </c>
      <c r="F5" s="49" t="e">
        <f t="shared" ref="F5:F26" si="0">AVERAGE(H5:AL5)</f>
        <v>#DIV/0!</v>
      </c>
      <c r="G5" s="50">
        <f>SUM(H5:AL5)</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BF5" s="8" t="s">
        <v>7</v>
      </c>
      <c r="BG5" s="6"/>
      <c r="BH5" s="8" t="s">
        <v>8</v>
      </c>
      <c r="BI5" s="6"/>
    </row>
    <row r="6" spans="1:66" ht="20.45" customHeight="1" x14ac:dyDescent="0.25">
      <c r="A6" s="46">
        <f>mar!A6</f>
        <v>0</v>
      </c>
      <c r="B6" s="46">
        <f>mar!B6</f>
        <v>0</v>
      </c>
      <c r="C6" s="87">
        <f>mar!C6</f>
        <v>0</v>
      </c>
      <c r="D6" s="47">
        <f>mar!D6+G6</f>
        <v>0</v>
      </c>
      <c r="E6" s="48" t="e">
        <f>AVERAGE(H6:AL6,mar!H6:AL6,feb!H6:AL6,jan!H6:AL6)</f>
        <v>#DIV/0!</v>
      </c>
      <c r="F6" s="49" t="e">
        <f t="shared" si="0"/>
        <v>#DIV/0!</v>
      </c>
      <c r="G6" s="50">
        <f>SUM(H6:AL6)</f>
        <v>0</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BF6" s="9" t="s">
        <v>9</v>
      </c>
      <c r="BG6" s="6"/>
      <c r="BH6" s="9" t="s">
        <v>0</v>
      </c>
      <c r="BI6" s="6"/>
    </row>
    <row r="7" spans="1:66" ht="20.45" customHeight="1" x14ac:dyDescent="0.25">
      <c r="A7" s="46">
        <f>mar!A7</f>
        <v>0</v>
      </c>
      <c r="B7" s="46">
        <f>mar!B7</f>
        <v>0</v>
      </c>
      <c r="C7" s="87">
        <f>mar!C7</f>
        <v>0</v>
      </c>
      <c r="D7" s="47">
        <f>mar!D7+G7</f>
        <v>0</v>
      </c>
      <c r="E7" s="48" t="e">
        <f>AVERAGE(H7:AL7,mar!H7:AL7,feb!H7:AL7,jan!H7:AL7)</f>
        <v>#DIV/0!</v>
      </c>
      <c r="F7" s="49" t="e">
        <f t="shared" si="0"/>
        <v>#DIV/0!</v>
      </c>
      <c r="G7" s="50">
        <f>SUM(H7:AL7)</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BF7" s="8" t="s">
        <v>10</v>
      </c>
      <c r="BG7" s="6"/>
      <c r="BH7" s="8" t="s">
        <v>11</v>
      </c>
      <c r="BI7" s="6"/>
    </row>
    <row r="8" spans="1:66" ht="20.45" customHeight="1" x14ac:dyDescent="0.25">
      <c r="A8" s="46">
        <f>mar!A8</f>
        <v>0</v>
      </c>
      <c r="B8" s="46">
        <f>mar!B8</f>
        <v>0</v>
      </c>
      <c r="C8" s="87">
        <f>mar!C8</f>
        <v>0</v>
      </c>
      <c r="D8" s="47">
        <f>mar!D8+G8</f>
        <v>0</v>
      </c>
      <c r="E8" s="48" t="e">
        <f>AVERAGE(H8:AL8,mar!H8:AL8,feb!H8:AL8,jan!H8:AL8)</f>
        <v>#DIV/0!</v>
      </c>
      <c r="F8" s="49" t="e">
        <f t="shared" si="0"/>
        <v>#DIV/0!</v>
      </c>
      <c r="G8" s="50">
        <f>SUM(H8:AL8)</f>
        <v>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BF8" s="8"/>
      <c r="BG8" s="6"/>
      <c r="BH8" s="8"/>
      <c r="BI8" s="6"/>
    </row>
    <row r="9" spans="1:66" ht="20.45" customHeight="1" x14ac:dyDescent="0.3">
      <c r="A9" s="94" t="str">
        <f>mar!A9</f>
        <v>AKTIVITET:</v>
      </c>
      <c r="B9" s="95">
        <f>jan!B9</f>
        <v>0</v>
      </c>
      <c r="C9" s="84"/>
      <c r="D9" s="84"/>
      <c r="E9" s="85"/>
      <c r="F9" s="85"/>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46">
        <f>mar!A10</f>
        <v>0</v>
      </c>
      <c r="B10" s="46">
        <f>mar!B10</f>
        <v>0</v>
      </c>
      <c r="C10" s="87">
        <f>mar!C10</f>
        <v>0</v>
      </c>
      <c r="D10" s="47">
        <f>mar!D10+G10</f>
        <v>0</v>
      </c>
      <c r="E10" s="48" t="e">
        <f>AVERAGE(H10:AL10,mar!H10:AL10,feb!H10:AL10,jan!H10:AL10)</f>
        <v>#DIV/0!</v>
      </c>
      <c r="F10" s="49" t="e">
        <f t="shared" si="0"/>
        <v>#DIV/0!</v>
      </c>
      <c r="G10" s="50">
        <f>SUM(H10:AL10)</f>
        <v>0</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BF10" s="9" t="s">
        <v>85</v>
      </c>
      <c r="BG10" s="6"/>
      <c r="BH10" s="9" t="s">
        <v>78</v>
      </c>
      <c r="BI10" s="6"/>
    </row>
    <row r="11" spans="1:66" ht="20.45" customHeight="1" x14ac:dyDescent="0.25">
      <c r="A11" s="46">
        <f>mar!A11</f>
        <v>0</v>
      </c>
      <c r="B11" s="46">
        <f>mar!B11</f>
        <v>0</v>
      </c>
      <c r="C11" s="87">
        <f>mar!C11</f>
        <v>0</v>
      </c>
      <c r="D11" s="47">
        <f>mar!D11+G11</f>
        <v>0</v>
      </c>
      <c r="E11" s="48" t="e">
        <f>AVERAGE(H11:AL11,mar!H11:AL11,feb!H11:AL11,jan!H11:AL11)</f>
        <v>#DIV/0!</v>
      </c>
      <c r="F11" s="49" t="e">
        <f t="shared" si="0"/>
        <v>#DIV/0!</v>
      </c>
      <c r="G11" s="50">
        <f>SUM(H11:AL11)</f>
        <v>0</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BF11" s="8" t="s">
        <v>12</v>
      </c>
      <c r="BG11" s="6"/>
      <c r="BH11" s="8" t="s">
        <v>13</v>
      </c>
      <c r="BI11" s="6"/>
    </row>
    <row r="12" spans="1:66" ht="20.45" customHeight="1" x14ac:dyDescent="0.25">
      <c r="A12" s="46">
        <f>mar!A12</f>
        <v>0</v>
      </c>
      <c r="B12" s="46">
        <f>mar!B12</f>
        <v>0</v>
      </c>
      <c r="C12" s="87">
        <f>mar!C12</f>
        <v>0</v>
      </c>
      <c r="D12" s="47">
        <f>mar!D12+G12</f>
        <v>0</v>
      </c>
      <c r="E12" s="48" t="e">
        <f>AVERAGE(H12:AL12,mar!H12:AL12,feb!H12:AL12,jan!H12:AL12)</f>
        <v>#DIV/0!</v>
      </c>
      <c r="F12" s="49" t="e">
        <f t="shared" si="0"/>
        <v>#DIV/0!</v>
      </c>
      <c r="G12" s="50">
        <f>SUM(H12:AL12)</f>
        <v>0</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BF12" s="9" t="s">
        <v>14</v>
      </c>
      <c r="BG12" s="6"/>
      <c r="BH12" s="9" t="s">
        <v>15</v>
      </c>
      <c r="BI12" s="6"/>
    </row>
    <row r="13" spans="1:66" ht="20.45" customHeight="1" x14ac:dyDescent="0.25">
      <c r="A13" s="46">
        <f>mar!A13</f>
        <v>0</v>
      </c>
      <c r="B13" s="46">
        <f>mar!B13</f>
        <v>0</v>
      </c>
      <c r="C13" s="87">
        <f>mar!C13</f>
        <v>0</v>
      </c>
      <c r="D13" s="47">
        <f>mar!D13+G13</f>
        <v>0</v>
      </c>
      <c r="E13" s="48" t="e">
        <f>AVERAGE(H13:AL13,mar!H13:AL13,feb!H13:AL13,jan!H13:AL13)</f>
        <v>#DIV/0!</v>
      </c>
      <c r="F13" s="49" t="e">
        <f t="shared" si="0"/>
        <v>#DIV/0!</v>
      </c>
      <c r="G13" s="50">
        <f>SUM(H13:AL13)</f>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BF13" s="8" t="s">
        <v>16</v>
      </c>
      <c r="BG13" s="6"/>
      <c r="BH13" s="8" t="s">
        <v>17</v>
      </c>
      <c r="BI13" s="6"/>
    </row>
    <row r="14" spans="1:66" ht="20.45" customHeight="1" x14ac:dyDescent="0.25">
      <c r="A14" s="46">
        <f>mar!A14</f>
        <v>0</v>
      </c>
      <c r="B14" s="46">
        <f>mar!B14</f>
        <v>0</v>
      </c>
      <c r="C14" s="87">
        <f>mar!C14</f>
        <v>0</v>
      </c>
      <c r="D14" s="47">
        <f>mar!D14+G14</f>
        <v>0</v>
      </c>
      <c r="E14" s="48" t="e">
        <f>AVERAGE(H14:AL14,mar!H14:AL14,feb!H14:AL14,jan!H14:AL14)</f>
        <v>#DIV/0!</v>
      </c>
      <c r="F14" s="49" t="e">
        <f t="shared" si="0"/>
        <v>#DIV/0!</v>
      </c>
      <c r="G14" s="50">
        <f>SUM(H14:AL14)</f>
        <v>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BF14" s="9" t="s">
        <v>18</v>
      </c>
      <c r="BG14" s="6"/>
      <c r="BH14" s="9" t="s">
        <v>19</v>
      </c>
      <c r="BI14" s="6"/>
    </row>
    <row r="15" spans="1:66" ht="20.45" customHeight="1" x14ac:dyDescent="0.3">
      <c r="A15" s="94" t="str">
        <f>mar!A15</f>
        <v>AKTIVITET:</v>
      </c>
      <c r="B15" s="95">
        <f>jan!B15</f>
        <v>0</v>
      </c>
      <c r="C15" s="84"/>
      <c r="D15" s="84"/>
      <c r="E15" s="85"/>
      <c r="F15" s="85"/>
      <c r="G15" s="84"/>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46">
        <f>mar!A16</f>
        <v>0</v>
      </c>
      <c r="B16" s="46">
        <f>mar!B16</f>
        <v>0</v>
      </c>
      <c r="C16" s="87">
        <f>mar!C16</f>
        <v>0</v>
      </c>
      <c r="D16" s="47">
        <f>mar!D16+G16</f>
        <v>0</v>
      </c>
      <c r="E16" s="48" t="e">
        <f>AVERAGE(H16:AL16,mar!H16:AL16,feb!H16:AL16,jan!H16:AL16)</f>
        <v>#DIV/0!</v>
      </c>
      <c r="F16" s="49" t="e">
        <f t="shared" si="0"/>
        <v>#DIV/0!</v>
      </c>
      <c r="G16" s="50">
        <f>SUM(H16:AL16)</f>
        <v>0</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BF16" s="9" t="s">
        <v>22</v>
      </c>
      <c r="BG16" s="6"/>
      <c r="BH16" s="9" t="s">
        <v>23</v>
      </c>
      <c r="BI16" s="6"/>
    </row>
    <row r="17" spans="1:61" ht="20.45" customHeight="1" x14ac:dyDescent="0.25">
      <c r="A17" s="46">
        <f>mar!A17</f>
        <v>0</v>
      </c>
      <c r="B17" s="46">
        <f>mar!B17</f>
        <v>0</v>
      </c>
      <c r="C17" s="87">
        <f>mar!C17</f>
        <v>0</v>
      </c>
      <c r="D17" s="47">
        <f>mar!D17+G17</f>
        <v>0</v>
      </c>
      <c r="E17" s="48" t="e">
        <f>AVERAGE(H17:AL17,mar!H17:AL17,feb!H17:AL17,jan!H17:AL17)</f>
        <v>#DIV/0!</v>
      </c>
      <c r="F17" s="49" t="e">
        <f t="shared" si="0"/>
        <v>#DIV/0!</v>
      </c>
      <c r="G17" s="50">
        <f>SUM(H17:AL17)</f>
        <v>0</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BF17" s="8" t="s">
        <v>24</v>
      </c>
      <c r="BG17" s="6"/>
      <c r="BH17" s="8" t="s">
        <v>25</v>
      </c>
      <c r="BI17" s="6"/>
    </row>
    <row r="18" spans="1:61" ht="20.45" customHeight="1" x14ac:dyDescent="0.25">
      <c r="A18" s="46">
        <f>mar!A18</f>
        <v>0</v>
      </c>
      <c r="B18" s="46">
        <f>mar!B18</f>
        <v>0</v>
      </c>
      <c r="C18" s="87">
        <f>mar!C18</f>
        <v>0</v>
      </c>
      <c r="D18" s="47">
        <f>mar!D18+G18</f>
        <v>0</v>
      </c>
      <c r="E18" s="48" t="e">
        <f>AVERAGE(H18:AL18,mar!H18:AL18,feb!H18:AL18,jan!H18:AL18)</f>
        <v>#DIV/0!</v>
      </c>
      <c r="F18" s="49" t="e">
        <f t="shared" si="0"/>
        <v>#DIV/0!</v>
      </c>
      <c r="G18" s="50">
        <f>SUM(H18:AL18)</f>
        <v>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BF18" s="9" t="s">
        <v>26</v>
      </c>
      <c r="BG18" s="6"/>
      <c r="BH18" s="9" t="s">
        <v>27</v>
      </c>
      <c r="BI18" s="6"/>
    </row>
    <row r="19" spans="1:61" ht="20.45" customHeight="1" x14ac:dyDescent="0.25">
      <c r="A19" s="46">
        <f>mar!A19</f>
        <v>0</v>
      </c>
      <c r="B19" s="46">
        <f>mar!B19</f>
        <v>0</v>
      </c>
      <c r="C19" s="87">
        <f>mar!C19</f>
        <v>0</v>
      </c>
      <c r="D19" s="47">
        <f>mar!D19+G19</f>
        <v>0</v>
      </c>
      <c r="E19" s="48" t="e">
        <f>AVERAGE(H19:AL19,mar!H19:AL19,feb!H19:AL19,jan!H19:AL19)</f>
        <v>#DIV/0!</v>
      </c>
      <c r="F19" s="49" t="e">
        <f t="shared" si="0"/>
        <v>#DIV/0!</v>
      </c>
      <c r="G19" s="50">
        <f>SUM(H19:AL19)</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BF19" s="8" t="s">
        <v>28</v>
      </c>
      <c r="BG19" s="6"/>
      <c r="BH19" s="8" t="s">
        <v>29</v>
      </c>
      <c r="BI19" s="6"/>
    </row>
    <row r="20" spans="1:61" ht="20.45" customHeight="1" x14ac:dyDescent="0.25">
      <c r="A20" s="46">
        <f>mar!A20</f>
        <v>0</v>
      </c>
      <c r="B20" s="46">
        <f>mar!B20</f>
        <v>0</v>
      </c>
      <c r="C20" s="87">
        <f>mar!C20</f>
        <v>0</v>
      </c>
      <c r="D20" s="47">
        <f>mar!D20+G20</f>
        <v>0</v>
      </c>
      <c r="E20" s="48" t="e">
        <f>AVERAGE(H20:AL20,mar!H20:AL20,feb!H20:AL20,jan!H20:AL20)</f>
        <v>#DIV/0!</v>
      </c>
      <c r="F20" s="49" t="e">
        <f t="shared" si="0"/>
        <v>#DIV/0!</v>
      </c>
      <c r="G20" s="50">
        <f>SUM(H20:AL20)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BF20" s="9" t="s">
        <v>86</v>
      </c>
      <c r="BG20" s="6"/>
      <c r="BH20" s="9" t="s">
        <v>79</v>
      </c>
      <c r="BI20" s="6"/>
    </row>
    <row r="21" spans="1:61" ht="20.45" customHeight="1" x14ac:dyDescent="0.3">
      <c r="A21" s="94" t="str">
        <f>mar!A21</f>
        <v>AKTIVITET:</v>
      </c>
      <c r="B21" s="95">
        <f>jan!B21</f>
        <v>0</v>
      </c>
      <c r="C21" s="84"/>
      <c r="D21" s="84"/>
      <c r="E21" s="85"/>
      <c r="F21" s="85"/>
      <c r="G21" s="84"/>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6"/>
      <c r="BF21" s="8" t="s">
        <v>87</v>
      </c>
      <c r="BG21" s="6"/>
      <c r="BH21" s="8" t="s">
        <v>80</v>
      </c>
      <c r="BI21" s="6"/>
    </row>
    <row r="22" spans="1:61" ht="20.45" customHeight="1" x14ac:dyDescent="0.25">
      <c r="A22" s="46">
        <f>mar!A22</f>
        <v>0</v>
      </c>
      <c r="B22" s="46">
        <f>mar!B22</f>
        <v>0</v>
      </c>
      <c r="C22" s="87">
        <f>mar!C22</f>
        <v>0</v>
      </c>
      <c r="D22" s="47">
        <f>mar!D22+G22</f>
        <v>0</v>
      </c>
      <c r="E22" s="48" t="e">
        <f>AVERAGE(H22:AL22,mar!H22:AL22,feb!H22:AL22,jan!H22:AL22)</f>
        <v>#DIV/0!</v>
      </c>
      <c r="F22" s="49" t="e">
        <f t="shared" si="0"/>
        <v>#DIV/0!</v>
      </c>
      <c r="G22" s="50">
        <f>SUM(H22:AL22)</f>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BF22" s="9" t="s">
        <v>88</v>
      </c>
      <c r="BG22" s="6"/>
      <c r="BH22" s="9" t="s">
        <v>81</v>
      </c>
      <c r="BI22" s="6"/>
    </row>
    <row r="23" spans="1:61" ht="20.45" customHeight="1" x14ac:dyDescent="0.25">
      <c r="A23" s="46">
        <f>mar!A23</f>
        <v>0</v>
      </c>
      <c r="B23" s="46">
        <f>mar!B23</f>
        <v>0</v>
      </c>
      <c r="C23" s="87">
        <f>mar!C23</f>
        <v>0</v>
      </c>
      <c r="D23" s="47">
        <f>mar!D23+G23</f>
        <v>0</v>
      </c>
      <c r="E23" s="48" t="e">
        <f>AVERAGE(H23:AL23,mar!H23:AL23,feb!H23:AL23,jan!H23:AL23)</f>
        <v>#DIV/0!</v>
      </c>
      <c r="F23" s="49" t="e">
        <f t="shared" si="0"/>
        <v>#DIV/0!</v>
      </c>
      <c r="G23" s="50">
        <f>SUM(H23:AL23)</f>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BF23" s="8" t="s">
        <v>89</v>
      </c>
      <c r="BG23" s="6"/>
      <c r="BH23" s="8" t="s">
        <v>82</v>
      </c>
      <c r="BI23" s="6"/>
    </row>
    <row r="24" spans="1:61" ht="20.45" customHeight="1" x14ac:dyDescent="0.25">
      <c r="A24" s="46">
        <f>mar!A24</f>
        <v>0</v>
      </c>
      <c r="B24" s="46">
        <f>mar!B24</f>
        <v>0</v>
      </c>
      <c r="C24" s="87">
        <f>mar!C24</f>
        <v>0</v>
      </c>
      <c r="D24" s="47">
        <f>mar!D24+G24</f>
        <v>0</v>
      </c>
      <c r="E24" s="48" t="e">
        <f>AVERAGE(H24:AL24,mar!H24:AL24,feb!H24:AL24,jan!H24:AL24)</f>
        <v>#DIV/0!</v>
      </c>
      <c r="F24" s="49" t="e">
        <f t="shared" si="0"/>
        <v>#DIV/0!</v>
      </c>
      <c r="G24" s="50">
        <f>SUM(H24:AL24)</f>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BF24" s="9" t="s">
        <v>90</v>
      </c>
      <c r="BG24" s="6"/>
      <c r="BH24" s="9" t="s">
        <v>83</v>
      </c>
      <c r="BI24" s="6"/>
    </row>
    <row r="25" spans="1:61" ht="20.45" customHeight="1" x14ac:dyDescent="0.25">
      <c r="A25" s="46">
        <f>mar!A25</f>
        <v>0</v>
      </c>
      <c r="B25" s="46">
        <f>mar!B25</f>
        <v>0</v>
      </c>
      <c r="C25" s="87">
        <f>mar!C25</f>
        <v>0</v>
      </c>
      <c r="D25" s="47">
        <f>mar!D25+G25</f>
        <v>0</v>
      </c>
      <c r="E25" s="48" t="e">
        <f>AVERAGE(H25:AL25,mar!H25:AL25,feb!H25:AL25,jan!H25:AL25)</f>
        <v>#DIV/0!</v>
      </c>
      <c r="F25" s="49" t="e">
        <f t="shared" si="0"/>
        <v>#DIV/0!</v>
      </c>
      <c r="G25" s="50">
        <f>SUM(H25:AL25)</f>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BF25" s="9"/>
      <c r="BG25" s="6"/>
      <c r="BH25" s="9"/>
      <c r="BI25" s="6"/>
    </row>
    <row r="26" spans="1:61" ht="20.45" customHeight="1" x14ac:dyDescent="0.25">
      <c r="A26" s="46">
        <f>mar!A26</f>
        <v>0</v>
      </c>
      <c r="B26" s="46">
        <f>mar!B26</f>
        <v>0</v>
      </c>
      <c r="C26" s="87">
        <f>mar!C26</f>
        <v>0</v>
      </c>
      <c r="D26" s="47">
        <f>mar!D26+G26</f>
        <v>0</v>
      </c>
      <c r="E26" s="48" t="e">
        <f>AVERAGE(H26:AL26,mar!H26:AL26,feb!H26:AL26,jan!H26:AL26)</f>
        <v>#DIV/0!</v>
      </c>
      <c r="F26" s="49" t="e">
        <f t="shared" si="0"/>
        <v>#DIV/0!</v>
      </c>
      <c r="G26" s="50">
        <f>SUM(H26:AL26)</f>
        <v>0</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BF26" s="8" t="s">
        <v>30</v>
      </c>
      <c r="BG26" s="6"/>
      <c r="BH26" s="8" t="s">
        <v>31</v>
      </c>
      <c r="BI26" s="6"/>
    </row>
    <row r="27" spans="1:61" x14ac:dyDescent="0.25">
      <c r="A27" s="41"/>
      <c r="B27" s="18"/>
      <c r="C27" s="18"/>
      <c r="D27" s="19"/>
      <c r="E27" s="19"/>
      <c r="F27" s="19"/>
      <c r="G27" s="1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BF27" s="9" t="s">
        <v>32</v>
      </c>
      <c r="BG27" s="6"/>
      <c r="BH27" s="9" t="s">
        <v>33</v>
      </c>
      <c r="BI27" s="6"/>
    </row>
    <row r="28" spans="1:61" x14ac:dyDescent="0.25">
      <c r="A28" s="41"/>
      <c r="B28" s="18"/>
      <c r="C28" s="18"/>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F28" s="8" t="s">
        <v>34</v>
      </c>
      <c r="BG28" s="6"/>
      <c r="BH28" s="8" t="s">
        <v>35</v>
      </c>
      <c r="BI28" s="6"/>
    </row>
    <row r="29" spans="1:61"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F29" s="9" t="s">
        <v>36</v>
      </c>
      <c r="BG29" s="6"/>
      <c r="BH29" s="9" t="s">
        <v>37</v>
      </c>
      <c r="BI29" s="6"/>
    </row>
    <row r="30" spans="1:61"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F30" s="8" t="s">
        <v>38</v>
      </c>
      <c r="BG30" s="6"/>
      <c r="BH30" s="8" t="s">
        <v>39</v>
      </c>
      <c r="BI30" s="6"/>
    </row>
    <row r="31" spans="1:61"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F31" s="9" t="s">
        <v>40</v>
      </c>
      <c r="BG31" s="6"/>
      <c r="BH31" s="9" t="s">
        <v>41</v>
      </c>
      <c r="BI31" s="6"/>
    </row>
    <row r="32" spans="1:61" x14ac:dyDescent="0.25">
      <c r="A32" s="42"/>
      <c r="B32" s="42"/>
      <c r="C32" s="42"/>
      <c r="D32" s="42"/>
      <c r="E32" s="42"/>
      <c r="F32" s="42"/>
      <c r="G32" s="4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BF32" s="8" t="s">
        <v>42</v>
      </c>
      <c r="BG32" s="6"/>
      <c r="BH32" s="8" t="s">
        <v>43</v>
      </c>
      <c r="BI32" s="6"/>
    </row>
    <row r="33" spans="1:61" x14ac:dyDescent="0.25">
      <c r="A33" s="38"/>
      <c r="B33" s="38"/>
      <c r="C33" s="39"/>
      <c r="D33" s="39"/>
      <c r="E33" s="39"/>
      <c r="F33" s="39"/>
      <c r="G33" s="40"/>
      <c r="BF33" s="9" t="s">
        <v>44</v>
      </c>
      <c r="BG33" s="6"/>
      <c r="BH33" s="9" t="s">
        <v>45</v>
      </c>
      <c r="BI33" s="6"/>
    </row>
    <row r="34" spans="1:61" x14ac:dyDescent="0.25">
      <c r="A34" s="33"/>
      <c r="B34" s="33"/>
      <c r="C34" s="17"/>
      <c r="D34" s="17"/>
      <c r="E34" s="17"/>
      <c r="F34" s="17"/>
      <c r="G34" s="34"/>
      <c r="BF34" s="8" t="s">
        <v>46</v>
      </c>
      <c r="BG34" s="6"/>
      <c r="BH34" s="8" t="s">
        <v>47</v>
      </c>
      <c r="BI34" s="6"/>
    </row>
    <row r="35" spans="1:61" x14ac:dyDescent="0.25">
      <c r="A35" s="33"/>
      <c r="B35" s="33"/>
      <c r="C35" s="17"/>
      <c r="D35" s="17"/>
      <c r="E35" s="17"/>
      <c r="F35" s="17"/>
      <c r="G35" s="34"/>
      <c r="BF35" s="9" t="s">
        <v>48</v>
      </c>
      <c r="BG35" s="6"/>
      <c r="BH35" s="9" t="s">
        <v>49</v>
      </c>
      <c r="BI35" s="6"/>
    </row>
    <row r="36" spans="1:61" x14ac:dyDescent="0.25">
      <c r="A36" s="33"/>
      <c r="B36" s="33"/>
      <c r="C36" s="17"/>
      <c r="D36" s="17"/>
      <c r="E36" s="17"/>
      <c r="F36" s="17"/>
      <c r="G36" s="34"/>
      <c r="BF36" s="8" t="s">
        <v>50</v>
      </c>
      <c r="BG36" s="6"/>
      <c r="BH36" s="8" t="s">
        <v>51</v>
      </c>
      <c r="BI36" s="6"/>
    </row>
    <row r="37" spans="1:61" x14ac:dyDescent="0.25">
      <c r="A37" s="33"/>
      <c r="B37" s="33"/>
      <c r="C37" s="17"/>
      <c r="D37" s="17"/>
      <c r="E37" s="17"/>
      <c r="F37" s="17"/>
      <c r="G37" s="34"/>
      <c r="BF37" s="9" t="s">
        <v>52</v>
      </c>
      <c r="BG37" s="6"/>
      <c r="BH37" s="9" t="s">
        <v>53</v>
      </c>
      <c r="BI37" s="6"/>
    </row>
    <row r="38" spans="1:61" x14ac:dyDescent="0.25">
      <c r="A38" s="33"/>
      <c r="B38" s="33"/>
      <c r="C38" s="17"/>
      <c r="D38" s="17"/>
      <c r="E38" s="17"/>
      <c r="F38" s="17"/>
      <c r="G38" s="34"/>
      <c r="BF38" s="8" t="s">
        <v>54</v>
      </c>
      <c r="BG38" s="6"/>
      <c r="BH38" s="8" t="s">
        <v>55</v>
      </c>
      <c r="BI38" s="6"/>
    </row>
    <row r="39" spans="1:61" x14ac:dyDescent="0.25">
      <c r="A39" s="33"/>
      <c r="B39" s="33"/>
      <c r="C39" s="17"/>
      <c r="D39" s="17"/>
      <c r="E39" s="17"/>
      <c r="F39" s="17"/>
      <c r="G39" s="34"/>
      <c r="BF39" s="9" t="s">
        <v>56</v>
      </c>
      <c r="BG39" s="6"/>
      <c r="BH39" s="9" t="s">
        <v>57</v>
      </c>
      <c r="BI39" s="6"/>
    </row>
    <row r="40" spans="1:61" x14ac:dyDescent="0.25">
      <c r="A40" s="33"/>
      <c r="B40" s="33"/>
      <c r="C40" s="17"/>
      <c r="D40" s="17"/>
      <c r="E40" s="17"/>
      <c r="F40" s="17"/>
      <c r="G40" s="34"/>
      <c r="BF40" s="8" t="s">
        <v>58</v>
      </c>
      <c r="BG40" s="6"/>
      <c r="BH40" s="8" t="s">
        <v>59</v>
      </c>
      <c r="BI40" s="6"/>
    </row>
    <row r="41" spans="1:61" x14ac:dyDescent="0.25">
      <c r="A41" s="33"/>
      <c r="B41" s="33"/>
      <c r="C41" s="17"/>
      <c r="D41" s="17"/>
      <c r="E41" s="17"/>
      <c r="F41" s="17"/>
      <c r="G41" s="34"/>
      <c r="BF41" s="6"/>
      <c r="BG41" s="6"/>
      <c r="BH41" s="9" t="s">
        <v>60</v>
      </c>
      <c r="BI41" s="6"/>
    </row>
    <row r="42" spans="1:61" x14ac:dyDescent="0.25">
      <c r="A42" s="35"/>
      <c r="B42" s="35"/>
      <c r="C42" s="36"/>
      <c r="D42" s="36"/>
      <c r="E42" s="36"/>
      <c r="F42" s="36"/>
      <c r="G42" s="37"/>
      <c r="BF42" s="6"/>
      <c r="BG42" s="6"/>
      <c r="BH42" s="8" t="s">
        <v>61</v>
      </c>
      <c r="BI42" s="6"/>
    </row>
  </sheetData>
  <sheetProtection sheet="1" selectLockedCells="1"/>
  <dataConsolidate/>
  <mergeCells count="6">
    <mergeCell ref="A21:B21"/>
    <mergeCell ref="A1:B1"/>
    <mergeCell ref="C1:G1"/>
    <mergeCell ref="A3:B3"/>
    <mergeCell ref="A9:B9"/>
    <mergeCell ref="A15:B15"/>
  </mergeCells>
  <conditionalFormatting sqref="A4:C26">
    <cfRule type="cellIs" dxfId="8" priority="1" operator="equal">
      <formula>0</formula>
    </cfRule>
  </conditionalFormatting>
  <dataValidations count="1">
    <dataValidation type="list" allowBlank="1" showInputMessage="1" showErrorMessage="1" sqref="B3" xr:uid="{2169FCBB-9F98-4DFD-83C9-AC6F717C5224}">
      <formula1>#REF!</formula1>
    </dataValidation>
  </dataValidations>
  <pageMargins left="0.7" right="0.7" top="0.75" bottom="0.75" header="0.3" footer="0.3"/>
  <pageSetup paperSize="9" scale="57"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7274A-8BC1-4984-B269-7EDAE120A654}">
  <sheetPr>
    <tabColor theme="7" tint="0.39997558519241921"/>
  </sheetPr>
  <dimension ref="A1:BN42"/>
  <sheetViews>
    <sheetView showGridLines="0" zoomScale="80" zoomScaleNormal="80" workbookViewId="0">
      <pane xSplit="7" ySplit="2" topLeftCell="H3" activePane="bottomRight" state="frozen"/>
      <selection activeCell="A3" sqref="A3:B3"/>
      <selection pane="topRight" activeCell="A3" sqref="A3:B3"/>
      <selection pane="bottomLeft" activeCell="A3" sqref="A3:B3"/>
      <selection pane="bottomRight" activeCell="A3" sqref="A3:B3"/>
    </sheetView>
  </sheetViews>
  <sheetFormatPr defaultColWidth="8.85546875" defaultRowHeight="15" x14ac:dyDescent="0.25"/>
  <cols>
    <col min="1" max="1" width="56.7109375" style="1" customWidth="1"/>
    <col min="2" max="2" width="64.42578125" style="1" customWidth="1"/>
    <col min="3" max="3" width="5.85546875" style="1" customWidth="1"/>
    <col min="4" max="7" width="5.85546875" style="21" customWidth="1"/>
    <col min="8" max="38" width="4" style="1" customWidth="1"/>
    <col min="39" max="57" width="8.85546875" style="3"/>
    <col min="58" max="61" width="8.85546875" style="3" hidden="1" customWidth="1"/>
    <col min="62" max="66" width="8.85546875" style="10" customWidth="1"/>
    <col min="67" max="16384" width="8.85546875" style="3"/>
  </cols>
  <sheetData>
    <row r="1" spans="1:66" ht="46.5" x14ac:dyDescent="0.3">
      <c r="A1" s="96" t="s">
        <v>121</v>
      </c>
      <c r="B1" s="96"/>
      <c r="C1" s="93"/>
      <c r="D1" s="93"/>
      <c r="E1" s="93"/>
      <c r="F1" s="93"/>
      <c r="G1" s="93"/>
      <c r="H1" s="12" t="s">
        <v>102</v>
      </c>
      <c r="K1" s="22"/>
    </row>
    <row r="2" spans="1:66" s="4" customFormat="1" ht="98.1" customHeight="1" x14ac:dyDescent="0.3">
      <c r="A2" s="77" t="s">
        <v>125</v>
      </c>
      <c r="B2" s="77" t="s">
        <v>126</v>
      </c>
      <c r="C2" s="78" t="s">
        <v>124</v>
      </c>
      <c r="D2" s="79" t="s">
        <v>92</v>
      </c>
      <c r="E2" s="79" t="s">
        <v>93</v>
      </c>
      <c r="F2" s="80" t="s">
        <v>95</v>
      </c>
      <c r="G2" s="80" t="s">
        <v>94</v>
      </c>
      <c r="H2" s="81">
        <v>1</v>
      </c>
      <c r="I2" s="81">
        <v>2</v>
      </c>
      <c r="J2" s="81">
        <v>3</v>
      </c>
      <c r="K2" s="81">
        <v>4</v>
      </c>
      <c r="L2" s="81">
        <v>5</v>
      </c>
      <c r="M2" s="81">
        <v>6</v>
      </c>
      <c r="N2" s="81">
        <v>7</v>
      </c>
      <c r="O2" s="81">
        <v>8</v>
      </c>
      <c r="P2" s="81">
        <v>9</v>
      </c>
      <c r="Q2" s="81">
        <v>10</v>
      </c>
      <c r="R2" s="81">
        <v>11</v>
      </c>
      <c r="S2" s="81">
        <v>12</v>
      </c>
      <c r="T2" s="81">
        <v>13</v>
      </c>
      <c r="U2" s="81">
        <v>14</v>
      </c>
      <c r="V2" s="81">
        <v>15</v>
      </c>
      <c r="W2" s="81">
        <v>16</v>
      </c>
      <c r="X2" s="81">
        <v>17</v>
      </c>
      <c r="Y2" s="81">
        <v>18</v>
      </c>
      <c r="Z2" s="81">
        <v>19</v>
      </c>
      <c r="AA2" s="81">
        <v>20</v>
      </c>
      <c r="AB2" s="81">
        <v>21</v>
      </c>
      <c r="AC2" s="81">
        <v>22</v>
      </c>
      <c r="AD2" s="81">
        <v>23</v>
      </c>
      <c r="AE2" s="81">
        <v>24</v>
      </c>
      <c r="AF2" s="81">
        <v>25</v>
      </c>
      <c r="AG2" s="81">
        <v>26</v>
      </c>
      <c r="AH2" s="81">
        <v>27</v>
      </c>
      <c r="AI2" s="81">
        <v>28</v>
      </c>
      <c r="AJ2" s="81">
        <v>29</v>
      </c>
      <c r="AK2" s="81">
        <v>30</v>
      </c>
      <c r="AL2" s="81">
        <v>31</v>
      </c>
      <c r="BF2" s="5" t="s">
        <v>1</v>
      </c>
      <c r="BG2" s="5"/>
      <c r="BH2" s="5" t="s">
        <v>2</v>
      </c>
      <c r="BI2" s="5"/>
      <c r="BJ2" s="11"/>
      <c r="BK2" s="11"/>
      <c r="BL2" s="11"/>
      <c r="BM2" s="11"/>
      <c r="BN2" s="11"/>
    </row>
    <row r="3" spans="1:66" ht="20.45" customHeight="1" x14ac:dyDescent="0.3">
      <c r="A3" s="94" t="str">
        <f>apr!A3</f>
        <v>AKTIVITET:</v>
      </c>
      <c r="B3" s="95"/>
      <c r="C3" s="83"/>
      <c r="D3" s="84"/>
      <c r="E3" s="85"/>
      <c r="F3" s="85"/>
      <c r="G3" s="84"/>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6"/>
      <c r="BF3" s="8" t="s">
        <v>3</v>
      </c>
      <c r="BG3" s="6"/>
      <c r="BH3" s="8" t="s">
        <v>4</v>
      </c>
      <c r="BI3" s="6"/>
    </row>
    <row r="4" spans="1:66" ht="20.45" customHeight="1" x14ac:dyDescent="0.25">
      <c r="A4" s="46">
        <f>apr!A4</f>
        <v>0</v>
      </c>
      <c r="B4" s="46">
        <f>apr!B4</f>
        <v>0</v>
      </c>
      <c r="C4" s="87">
        <f>apr!C4</f>
        <v>0</v>
      </c>
      <c r="D4" s="47">
        <f>apr!D4+G4</f>
        <v>0</v>
      </c>
      <c r="E4" s="48" t="e">
        <f>AVERAGE(H4:AL4,apr!H4:AL4,mar!H4:AL4,feb!H4:AL4,jan!H4:AL4)</f>
        <v>#DIV/0!</v>
      </c>
      <c r="F4" s="49" t="e">
        <f>AVERAGE(H4:AL4)</f>
        <v>#DIV/0!</v>
      </c>
      <c r="G4" s="50">
        <f>SUM(H4:AL4)</f>
        <v>0</v>
      </c>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BF4" s="9" t="s">
        <v>5</v>
      </c>
      <c r="BG4" s="6"/>
      <c r="BH4" s="9" t="s">
        <v>6</v>
      </c>
      <c r="BI4" s="6"/>
    </row>
    <row r="5" spans="1:66" ht="20.45" customHeight="1" x14ac:dyDescent="0.25">
      <c r="A5" s="46">
        <f>apr!A5</f>
        <v>0</v>
      </c>
      <c r="B5" s="46">
        <f>apr!B5</f>
        <v>0</v>
      </c>
      <c r="C5" s="87">
        <f>apr!C5</f>
        <v>0</v>
      </c>
      <c r="D5" s="47">
        <f>apr!D5+G5</f>
        <v>0</v>
      </c>
      <c r="E5" s="48" t="e">
        <f>AVERAGE(H5:AL5,apr!H5:AL5,mar!H5:AL5,feb!H5:AL5,jan!H5:AL5)</f>
        <v>#DIV/0!</v>
      </c>
      <c r="F5" s="49" t="e">
        <f t="shared" ref="F5:F26" si="0">AVERAGE(H5:AL5)</f>
        <v>#DIV/0!</v>
      </c>
      <c r="G5" s="50">
        <f>SUM(H5:AL5)</f>
        <v>0</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BF5" s="8" t="s">
        <v>7</v>
      </c>
      <c r="BG5" s="6"/>
      <c r="BH5" s="8" t="s">
        <v>8</v>
      </c>
      <c r="BI5" s="6"/>
    </row>
    <row r="6" spans="1:66" ht="20.45" customHeight="1" x14ac:dyDescent="0.25">
      <c r="A6" s="46">
        <f>apr!A6</f>
        <v>0</v>
      </c>
      <c r="B6" s="46">
        <f>apr!B6</f>
        <v>0</v>
      </c>
      <c r="C6" s="87">
        <f>apr!C6</f>
        <v>0</v>
      </c>
      <c r="D6" s="47">
        <f>apr!D6+G6</f>
        <v>0</v>
      </c>
      <c r="E6" s="48" t="e">
        <f>AVERAGE(H6:AL6,apr!H6:AL6,mar!H6:AL6,feb!H6:AL6,jan!H6:AL6)</f>
        <v>#DIV/0!</v>
      </c>
      <c r="F6" s="49" t="e">
        <f t="shared" si="0"/>
        <v>#DIV/0!</v>
      </c>
      <c r="G6" s="50">
        <f>SUM(H6:AL6)</f>
        <v>0</v>
      </c>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BF6" s="9" t="s">
        <v>9</v>
      </c>
      <c r="BG6" s="6"/>
      <c r="BH6" s="9" t="s">
        <v>0</v>
      </c>
      <c r="BI6" s="6"/>
    </row>
    <row r="7" spans="1:66" ht="20.45" customHeight="1" x14ac:dyDescent="0.25">
      <c r="A7" s="46">
        <f>apr!A7</f>
        <v>0</v>
      </c>
      <c r="B7" s="46">
        <f>apr!B7</f>
        <v>0</v>
      </c>
      <c r="C7" s="87">
        <f>apr!C7</f>
        <v>0</v>
      </c>
      <c r="D7" s="47">
        <f>apr!D7+G7</f>
        <v>0</v>
      </c>
      <c r="E7" s="48" t="e">
        <f>AVERAGE(H7:AL7,apr!H7:AL7,mar!H7:AL7,feb!H7:AL7,jan!H7:AL7)</f>
        <v>#DIV/0!</v>
      </c>
      <c r="F7" s="49" t="e">
        <f t="shared" si="0"/>
        <v>#DIV/0!</v>
      </c>
      <c r="G7" s="50">
        <f>SUM(H7:AL7)</f>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BF7" s="8" t="s">
        <v>10</v>
      </c>
      <c r="BG7" s="6"/>
      <c r="BH7" s="8" t="s">
        <v>11</v>
      </c>
      <c r="BI7" s="6"/>
    </row>
    <row r="8" spans="1:66" ht="20.45" customHeight="1" x14ac:dyDescent="0.25">
      <c r="A8" s="46">
        <f>apr!A8</f>
        <v>0</v>
      </c>
      <c r="B8" s="46">
        <f>apr!B8</f>
        <v>0</v>
      </c>
      <c r="C8" s="87">
        <f>apr!C8</f>
        <v>0</v>
      </c>
      <c r="D8" s="47">
        <f>apr!D8+G8</f>
        <v>0</v>
      </c>
      <c r="E8" s="48" t="e">
        <f>AVERAGE(H8:AL8,apr!H8:AL8,mar!H8:AL8,feb!H8:AL8,jan!H8:AL8)</f>
        <v>#DIV/0!</v>
      </c>
      <c r="F8" s="49" t="e">
        <f t="shared" si="0"/>
        <v>#DIV/0!</v>
      </c>
      <c r="G8" s="50">
        <f>SUM(H8:AL8)</f>
        <v>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BF8" s="8"/>
      <c r="BG8" s="6"/>
      <c r="BH8" s="8"/>
      <c r="BI8" s="6"/>
    </row>
    <row r="9" spans="1:66" ht="20.45" customHeight="1" x14ac:dyDescent="0.3">
      <c r="A9" s="94" t="str">
        <f>apr!A9</f>
        <v>AKTIVITET:</v>
      </c>
      <c r="B9" s="95">
        <f>jan!B9</f>
        <v>0</v>
      </c>
      <c r="C9" s="84"/>
      <c r="D9" s="84"/>
      <c r="E9" s="85"/>
      <c r="F9" s="85"/>
      <c r="G9" s="84"/>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6"/>
      <c r="BF9" s="8" t="s">
        <v>84</v>
      </c>
      <c r="BG9" s="6"/>
      <c r="BH9" s="8" t="s">
        <v>77</v>
      </c>
      <c r="BI9" s="6"/>
    </row>
    <row r="10" spans="1:66" ht="20.45" customHeight="1" x14ac:dyDescent="0.25">
      <c r="A10" s="46">
        <f>apr!A10</f>
        <v>0</v>
      </c>
      <c r="B10" s="46">
        <f>apr!B10</f>
        <v>0</v>
      </c>
      <c r="C10" s="87">
        <f>apr!C10</f>
        <v>0</v>
      </c>
      <c r="D10" s="47">
        <f>apr!D10+G10</f>
        <v>0</v>
      </c>
      <c r="E10" s="48" t="e">
        <f>AVERAGE(H10:AL10,apr!H10:AL10,mar!H10:AL10,feb!H10:AL10,jan!H10:AL10)</f>
        <v>#DIV/0!</v>
      </c>
      <c r="F10" s="49" t="e">
        <f t="shared" si="0"/>
        <v>#DIV/0!</v>
      </c>
      <c r="G10" s="50">
        <f>SUM(H10:AL10)</f>
        <v>0</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BF10" s="9" t="s">
        <v>85</v>
      </c>
      <c r="BG10" s="6"/>
      <c r="BH10" s="9" t="s">
        <v>78</v>
      </c>
      <c r="BI10" s="6"/>
    </row>
    <row r="11" spans="1:66" ht="20.45" customHeight="1" x14ac:dyDescent="0.25">
      <c r="A11" s="46">
        <f>apr!A11</f>
        <v>0</v>
      </c>
      <c r="B11" s="46">
        <f>apr!B11</f>
        <v>0</v>
      </c>
      <c r="C11" s="87">
        <f>apr!C11</f>
        <v>0</v>
      </c>
      <c r="D11" s="47">
        <f>apr!D11+G11</f>
        <v>0</v>
      </c>
      <c r="E11" s="48" t="e">
        <f>AVERAGE(H11:AL11,apr!H11:AL11,mar!H11:AL11,feb!H11:AL11,jan!H11:AL11)</f>
        <v>#DIV/0!</v>
      </c>
      <c r="F11" s="49" t="e">
        <f t="shared" si="0"/>
        <v>#DIV/0!</v>
      </c>
      <c r="G11" s="50">
        <f>SUM(H11:AL11)</f>
        <v>0</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BF11" s="8" t="s">
        <v>12</v>
      </c>
      <c r="BG11" s="6"/>
      <c r="BH11" s="8" t="s">
        <v>13</v>
      </c>
      <c r="BI11" s="6"/>
    </row>
    <row r="12" spans="1:66" ht="20.45" customHeight="1" x14ac:dyDescent="0.25">
      <c r="A12" s="46">
        <f>apr!A12</f>
        <v>0</v>
      </c>
      <c r="B12" s="46">
        <f>apr!B12</f>
        <v>0</v>
      </c>
      <c r="C12" s="87">
        <f>apr!C12</f>
        <v>0</v>
      </c>
      <c r="D12" s="47">
        <f>apr!D12+G12</f>
        <v>0</v>
      </c>
      <c r="E12" s="48" t="e">
        <f>AVERAGE(H12:AL12,apr!H12:AL12,mar!H12:AL12,feb!H12:AL12,jan!H12:AL12)</f>
        <v>#DIV/0!</v>
      </c>
      <c r="F12" s="49" t="e">
        <f t="shared" si="0"/>
        <v>#DIV/0!</v>
      </c>
      <c r="G12" s="50">
        <f>SUM(H12:AL12)</f>
        <v>0</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BF12" s="9" t="s">
        <v>14</v>
      </c>
      <c r="BG12" s="6"/>
      <c r="BH12" s="9" t="s">
        <v>15</v>
      </c>
      <c r="BI12" s="6"/>
    </row>
    <row r="13" spans="1:66" ht="20.45" customHeight="1" x14ac:dyDescent="0.25">
      <c r="A13" s="46">
        <f>apr!A13</f>
        <v>0</v>
      </c>
      <c r="B13" s="46">
        <f>apr!B13</f>
        <v>0</v>
      </c>
      <c r="C13" s="87">
        <f>apr!C13</f>
        <v>0</v>
      </c>
      <c r="D13" s="47">
        <f>apr!D13+G13</f>
        <v>0</v>
      </c>
      <c r="E13" s="48" t="e">
        <f>AVERAGE(H13:AL13,apr!H13:AL13,mar!H13:AL13,feb!H13:AL13,jan!H13:AL13)</f>
        <v>#DIV/0!</v>
      </c>
      <c r="F13" s="49" t="e">
        <f t="shared" si="0"/>
        <v>#DIV/0!</v>
      </c>
      <c r="G13" s="50">
        <f>SUM(H13:AL13)</f>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BF13" s="8" t="s">
        <v>16</v>
      </c>
      <c r="BG13" s="6"/>
      <c r="BH13" s="8" t="s">
        <v>17</v>
      </c>
      <c r="BI13" s="6"/>
    </row>
    <row r="14" spans="1:66" ht="20.45" customHeight="1" x14ac:dyDescent="0.25">
      <c r="A14" s="46">
        <f>apr!A14</f>
        <v>0</v>
      </c>
      <c r="B14" s="46">
        <f>apr!B14</f>
        <v>0</v>
      </c>
      <c r="C14" s="87">
        <f>apr!C14</f>
        <v>0</v>
      </c>
      <c r="D14" s="47">
        <f>apr!D14+G14</f>
        <v>0</v>
      </c>
      <c r="E14" s="48" t="e">
        <f>AVERAGE(H14:AL14,apr!H14:AL14,mar!H14:AL14,feb!H14:AL14,jan!H14:AL14)</f>
        <v>#DIV/0!</v>
      </c>
      <c r="F14" s="49" t="e">
        <f t="shared" si="0"/>
        <v>#DIV/0!</v>
      </c>
      <c r="G14" s="50">
        <f>SUM(H14:AL14)</f>
        <v>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BF14" s="9" t="s">
        <v>18</v>
      </c>
      <c r="BG14" s="6"/>
      <c r="BH14" s="9" t="s">
        <v>19</v>
      </c>
      <c r="BI14" s="6"/>
    </row>
    <row r="15" spans="1:66" ht="20.45" customHeight="1" x14ac:dyDescent="0.3">
      <c r="A15" s="94" t="str">
        <f>apr!A15</f>
        <v>AKTIVITET:</v>
      </c>
      <c r="B15" s="95">
        <f>jan!B15</f>
        <v>0</v>
      </c>
      <c r="C15" s="84"/>
      <c r="D15" s="84"/>
      <c r="E15" s="85"/>
      <c r="F15" s="85"/>
      <c r="G15" s="84"/>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6"/>
      <c r="BF15" s="8" t="s">
        <v>20</v>
      </c>
      <c r="BG15" s="6"/>
      <c r="BH15" s="8" t="s">
        <v>21</v>
      </c>
      <c r="BI15" s="6"/>
    </row>
    <row r="16" spans="1:66" ht="20.45" customHeight="1" x14ac:dyDescent="0.25">
      <c r="A16" s="46">
        <f>apr!A16</f>
        <v>0</v>
      </c>
      <c r="B16" s="46">
        <f>apr!B16</f>
        <v>0</v>
      </c>
      <c r="C16" s="87">
        <f>apr!C16</f>
        <v>0</v>
      </c>
      <c r="D16" s="47">
        <f>apr!D16+G16</f>
        <v>0</v>
      </c>
      <c r="E16" s="48" t="e">
        <f>AVERAGE(H16:AL16,apr!H16:AL16,mar!H16:AL16,feb!H16:AL16,jan!H16:AL16)</f>
        <v>#DIV/0!</v>
      </c>
      <c r="F16" s="49" t="e">
        <f t="shared" si="0"/>
        <v>#DIV/0!</v>
      </c>
      <c r="G16" s="50">
        <f>SUM(H16:AL16)</f>
        <v>0</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BF16" s="9" t="s">
        <v>22</v>
      </c>
      <c r="BG16" s="6"/>
      <c r="BH16" s="9" t="s">
        <v>23</v>
      </c>
      <c r="BI16" s="6"/>
    </row>
    <row r="17" spans="1:61" ht="20.45" customHeight="1" x14ac:dyDescent="0.25">
      <c r="A17" s="46">
        <f>apr!A17</f>
        <v>0</v>
      </c>
      <c r="B17" s="46">
        <f>apr!B17</f>
        <v>0</v>
      </c>
      <c r="C17" s="87">
        <f>apr!C17</f>
        <v>0</v>
      </c>
      <c r="D17" s="47">
        <f>apr!D17+G17</f>
        <v>0</v>
      </c>
      <c r="E17" s="48" t="e">
        <f>AVERAGE(H17:AL17,apr!H17:AL17,mar!H17:AL17,feb!H17:AL17,jan!H17:AL17)</f>
        <v>#DIV/0!</v>
      </c>
      <c r="F17" s="49" t="e">
        <f t="shared" si="0"/>
        <v>#DIV/0!</v>
      </c>
      <c r="G17" s="50">
        <f>SUM(H17:AL17)</f>
        <v>0</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BF17" s="8" t="s">
        <v>24</v>
      </c>
      <c r="BG17" s="6"/>
      <c r="BH17" s="8" t="s">
        <v>25</v>
      </c>
      <c r="BI17" s="6"/>
    </row>
    <row r="18" spans="1:61" ht="20.45" customHeight="1" x14ac:dyDescent="0.25">
      <c r="A18" s="46">
        <f>apr!A18</f>
        <v>0</v>
      </c>
      <c r="B18" s="46">
        <f>apr!B18</f>
        <v>0</v>
      </c>
      <c r="C18" s="87">
        <f>apr!C18</f>
        <v>0</v>
      </c>
      <c r="D18" s="47">
        <f>apr!D18+G18</f>
        <v>0</v>
      </c>
      <c r="E18" s="48" t="e">
        <f>AVERAGE(H18:AL18,apr!H18:AL18,mar!H18:AL18,feb!H18:AL18,jan!H18:AL18)</f>
        <v>#DIV/0!</v>
      </c>
      <c r="F18" s="49" t="e">
        <f t="shared" si="0"/>
        <v>#DIV/0!</v>
      </c>
      <c r="G18" s="50">
        <f>SUM(H18:AL18)</f>
        <v>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BF18" s="9" t="s">
        <v>26</v>
      </c>
      <c r="BG18" s="6"/>
      <c r="BH18" s="9" t="s">
        <v>27</v>
      </c>
      <c r="BI18" s="6"/>
    </row>
    <row r="19" spans="1:61" ht="20.45" customHeight="1" x14ac:dyDescent="0.25">
      <c r="A19" s="46">
        <f>apr!A19</f>
        <v>0</v>
      </c>
      <c r="B19" s="46">
        <f>apr!B19</f>
        <v>0</v>
      </c>
      <c r="C19" s="87">
        <f>apr!C19</f>
        <v>0</v>
      </c>
      <c r="D19" s="47">
        <f>apr!D19+G19</f>
        <v>0</v>
      </c>
      <c r="E19" s="48" t="e">
        <f>AVERAGE(H19:AL19,apr!H19:AL19,mar!H19:AL19,feb!H19:AL19,jan!H19:AL19)</f>
        <v>#DIV/0!</v>
      </c>
      <c r="F19" s="49" t="e">
        <f t="shared" si="0"/>
        <v>#DIV/0!</v>
      </c>
      <c r="G19" s="50">
        <f>SUM(H19:AL19)</f>
        <v>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BF19" s="8" t="s">
        <v>28</v>
      </c>
      <c r="BG19" s="6"/>
      <c r="BH19" s="8" t="s">
        <v>29</v>
      </c>
      <c r="BI19" s="6"/>
    </row>
    <row r="20" spans="1:61" ht="20.45" customHeight="1" x14ac:dyDescent="0.25">
      <c r="A20" s="46">
        <f>apr!A20</f>
        <v>0</v>
      </c>
      <c r="B20" s="46">
        <f>apr!B20</f>
        <v>0</v>
      </c>
      <c r="C20" s="87">
        <f>apr!C20</f>
        <v>0</v>
      </c>
      <c r="D20" s="47">
        <f>apr!D20+G20</f>
        <v>0</v>
      </c>
      <c r="E20" s="48" t="e">
        <f>AVERAGE(H20:AL20,apr!H20:AL20,mar!H20:AL20,feb!H20:AL20,jan!H20:AL20)</f>
        <v>#DIV/0!</v>
      </c>
      <c r="F20" s="49" t="e">
        <f t="shared" si="0"/>
        <v>#DIV/0!</v>
      </c>
      <c r="G20" s="50">
        <f>SUM(H20:AL20)</f>
        <v>0</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BF20" s="9" t="s">
        <v>86</v>
      </c>
      <c r="BG20" s="6"/>
      <c r="BH20" s="9" t="s">
        <v>79</v>
      </c>
      <c r="BI20" s="6"/>
    </row>
    <row r="21" spans="1:61" ht="20.45" customHeight="1" x14ac:dyDescent="0.3">
      <c r="A21" s="94" t="str">
        <f>apr!A21</f>
        <v>AKTIVITET:</v>
      </c>
      <c r="B21" s="95">
        <f>jan!B21</f>
        <v>0</v>
      </c>
      <c r="C21" s="84"/>
      <c r="D21" s="84"/>
      <c r="E21" s="85"/>
      <c r="F21" s="85"/>
      <c r="G21" s="84"/>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6"/>
      <c r="BF21" s="8" t="s">
        <v>87</v>
      </c>
      <c r="BG21" s="6"/>
      <c r="BH21" s="8" t="s">
        <v>80</v>
      </c>
      <c r="BI21" s="6"/>
    </row>
    <row r="22" spans="1:61" ht="20.45" customHeight="1" x14ac:dyDescent="0.25">
      <c r="A22" s="46">
        <f>apr!A22</f>
        <v>0</v>
      </c>
      <c r="B22" s="46">
        <f>apr!B22</f>
        <v>0</v>
      </c>
      <c r="C22" s="87">
        <f>apr!C22</f>
        <v>0</v>
      </c>
      <c r="D22" s="47">
        <f>apr!D22+G22</f>
        <v>0</v>
      </c>
      <c r="E22" s="48" t="e">
        <f>AVERAGE(H22:AL22,apr!H22:AL22,mar!H22:AL22,feb!H22:AL22,jan!H22:AL22)</f>
        <v>#DIV/0!</v>
      </c>
      <c r="F22" s="49" t="e">
        <f t="shared" si="0"/>
        <v>#DIV/0!</v>
      </c>
      <c r="G22" s="50">
        <f>SUM(H22:AL22)</f>
        <v>0</v>
      </c>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BF22" s="9" t="s">
        <v>88</v>
      </c>
      <c r="BG22" s="6"/>
      <c r="BH22" s="9" t="s">
        <v>81</v>
      </c>
      <c r="BI22" s="6"/>
    </row>
    <row r="23" spans="1:61" ht="20.45" customHeight="1" x14ac:dyDescent="0.25">
      <c r="A23" s="46">
        <f>apr!A23</f>
        <v>0</v>
      </c>
      <c r="B23" s="46">
        <f>apr!B23</f>
        <v>0</v>
      </c>
      <c r="C23" s="87">
        <f>apr!C23</f>
        <v>0</v>
      </c>
      <c r="D23" s="47">
        <f>apr!D23+G23</f>
        <v>0</v>
      </c>
      <c r="E23" s="48" t="e">
        <f>AVERAGE(H23:AL23,apr!H23:AL23,mar!H23:AL23,feb!H23:AL23,jan!H23:AL23)</f>
        <v>#DIV/0!</v>
      </c>
      <c r="F23" s="49" t="e">
        <f t="shared" si="0"/>
        <v>#DIV/0!</v>
      </c>
      <c r="G23" s="50">
        <f>SUM(H23:AL23)</f>
        <v>0</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BF23" s="8" t="s">
        <v>89</v>
      </c>
      <c r="BG23" s="6"/>
      <c r="BH23" s="8" t="s">
        <v>82</v>
      </c>
      <c r="BI23" s="6"/>
    </row>
    <row r="24" spans="1:61" ht="20.45" customHeight="1" x14ac:dyDescent="0.25">
      <c r="A24" s="46">
        <f>apr!A24</f>
        <v>0</v>
      </c>
      <c r="B24" s="46">
        <f>apr!B24</f>
        <v>0</v>
      </c>
      <c r="C24" s="87">
        <f>apr!C24</f>
        <v>0</v>
      </c>
      <c r="D24" s="47">
        <f>apr!D24+G24</f>
        <v>0</v>
      </c>
      <c r="E24" s="48" t="e">
        <f>AVERAGE(H24:AL24,apr!H24:AL24,mar!H24:AL24,feb!H24:AL24,jan!H24:AL24)</f>
        <v>#DIV/0!</v>
      </c>
      <c r="F24" s="49" t="e">
        <f t="shared" si="0"/>
        <v>#DIV/0!</v>
      </c>
      <c r="G24" s="50">
        <f>SUM(H24:AL24)</f>
        <v>0</v>
      </c>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BF24" s="9" t="s">
        <v>90</v>
      </c>
      <c r="BG24" s="6"/>
      <c r="BH24" s="9" t="s">
        <v>83</v>
      </c>
      <c r="BI24" s="6"/>
    </row>
    <row r="25" spans="1:61" ht="20.45" customHeight="1" x14ac:dyDescent="0.25">
      <c r="A25" s="46">
        <f>apr!A25</f>
        <v>0</v>
      </c>
      <c r="B25" s="46">
        <f>apr!B25</f>
        <v>0</v>
      </c>
      <c r="C25" s="87">
        <f>apr!C25</f>
        <v>0</v>
      </c>
      <c r="D25" s="47">
        <f>apr!D25+G25</f>
        <v>0</v>
      </c>
      <c r="E25" s="48" t="e">
        <f>AVERAGE(H25:AL25,apr!H25:AL25,mar!H25:AL25,feb!H25:AL25,jan!H25:AL25)</f>
        <v>#DIV/0!</v>
      </c>
      <c r="F25" s="49" t="e">
        <f t="shared" si="0"/>
        <v>#DIV/0!</v>
      </c>
      <c r="G25" s="50">
        <f>SUM(H25:AL25)</f>
        <v>0</v>
      </c>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BF25" s="9"/>
      <c r="BG25" s="6"/>
      <c r="BH25" s="9"/>
      <c r="BI25" s="6"/>
    </row>
    <row r="26" spans="1:61" ht="20.45" customHeight="1" x14ac:dyDescent="0.25">
      <c r="A26" s="46">
        <f>apr!A26</f>
        <v>0</v>
      </c>
      <c r="B26" s="46">
        <f>apr!B26</f>
        <v>0</v>
      </c>
      <c r="C26" s="87">
        <f>apr!C26</f>
        <v>0</v>
      </c>
      <c r="D26" s="47">
        <f>apr!D26+G26</f>
        <v>0</v>
      </c>
      <c r="E26" s="48" t="e">
        <f>AVERAGE(H26:AL26,apr!H26:AL26,mar!H26:AL26,feb!H26:AL26,jan!H26:AL26)</f>
        <v>#DIV/0!</v>
      </c>
      <c r="F26" s="49" t="e">
        <f t="shared" si="0"/>
        <v>#DIV/0!</v>
      </c>
      <c r="G26" s="50">
        <f>SUM(H26:AL26)</f>
        <v>0</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BF26" s="8" t="s">
        <v>30</v>
      </c>
      <c r="BG26" s="6"/>
      <c r="BH26" s="8" t="s">
        <v>31</v>
      </c>
      <c r="BI26" s="6"/>
    </row>
    <row r="27" spans="1:61" x14ac:dyDescent="0.25">
      <c r="A27" s="41"/>
      <c r="B27" s="18"/>
      <c r="C27" s="18"/>
      <c r="D27" s="19"/>
      <c r="E27" s="19"/>
      <c r="F27" s="19"/>
      <c r="G27" s="19"/>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BF27" s="9" t="s">
        <v>32</v>
      </c>
      <c r="BG27" s="6"/>
      <c r="BH27" s="9" t="s">
        <v>33</v>
      </c>
      <c r="BI27" s="6"/>
    </row>
    <row r="28" spans="1:61" x14ac:dyDescent="0.25">
      <c r="A28" s="41"/>
      <c r="B28" s="18"/>
      <c r="C28" s="18"/>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BF28" s="8" t="s">
        <v>34</v>
      </c>
      <c r="BG28" s="6"/>
      <c r="BH28" s="8" t="s">
        <v>35</v>
      </c>
      <c r="BI28" s="6"/>
    </row>
    <row r="29" spans="1:61" x14ac:dyDescent="0.25">
      <c r="A29" s="42"/>
      <c r="B29" s="42"/>
      <c r="C29" s="42"/>
      <c r="D29" s="42"/>
      <c r="E29" s="42"/>
      <c r="F29" s="42"/>
      <c r="G29" s="42"/>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BF29" s="9" t="s">
        <v>36</v>
      </c>
      <c r="BG29" s="6"/>
      <c r="BH29" s="9" t="s">
        <v>37</v>
      </c>
      <c r="BI29" s="6"/>
    </row>
    <row r="30" spans="1:61" x14ac:dyDescent="0.25">
      <c r="A30" s="42"/>
      <c r="B30" s="42"/>
      <c r="C30" s="42"/>
      <c r="D30" s="42"/>
      <c r="E30" s="42"/>
      <c r="F30" s="42"/>
      <c r="G30" s="42"/>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BF30" s="8" t="s">
        <v>38</v>
      </c>
      <c r="BG30" s="6"/>
      <c r="BH30" s="8" t="s">
        <v>39</v>
      </c>
      <c r="BI30" s="6"/>
    </row>
    <row r="31" spans="1:61" x14ac:dyDescent="0.25">
      <c r="A31" s="42"/>
      <c r="B31" s="42"/>
      <c r="C31" s="42"/>
      <c r="D31" s="42"/>
      <c r="E31" s="42"/>
      <c r="F31" s="42"/>
      <c r="G31" s="42"/>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BF31" s="9" t="s">
        <v>40</v>
      </c>
      <c r="BG31" s="6"/>
      <c r="BH31" s="9" t="s">
        <v>41</v>
      </c>
      <c r="BI31" s="6"/>
    </row>
    <row r="32" spans="1:61" x14ac:dyDescent="0.25">
      <c r="A32" s="42"/>
      <c r="B32" s="42"/>
      <c r="C32" s="42"/>
      <c r="D32" s="42"/>
      <c r="E32" s="42"/>
      <c r="F32" s="42"/>
      <c r="G32" s="42"/>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BF32" s="8" t="s">
        <v>42</v>
      </c>
      <c r="BG32" s="6"/>
      <c r="BH32" s="8" t="s">
        <v>43</v>
      </c>
      <c r="BI32" s="6"/>
    </row>
    <row r="33" spans="1:61" x14ac:dyDescent="0.25">
      <c r="A33" s="38"/>
      <c r="B33" s="38"/>
      <c r="C33" s="39"/>
      <c r="D33" s="39"/>
      <c r="E33" s="39"/>
      <c r="F33" s="39"/>
      <c r="G33" s="40"/>
      <c r="BF33" s="9" t="s">
        <v>44</v>
      </c>
      <c r="BG33" s="6"/>
      <c r="BH33" s="9" t="s">
        <v>45</v>
      </c>
      <c r="BI33" s="6"/>
    </row>
    <row r="34" spans="1:61" x14ac:dyDescent="0.25">
      <c r="A34" s="33"/>
      <c r="B34" s="33"/>
      <c r="C34" s="17"/>
      <c r="D34" s="17"/>
      <c r="E34" s="17"/>
      <c r="F34" s="17"/>
      <c r="G34" s="34"/>
      <c r="BF34" s="8" t="s">
        <v>46</v>
      </c>
      <c r="BG34" s="6"/>
      <c r="BH34" s="8" t="s">
        <v>47</v>
      </c>
      <c r="BI34" s="6"/>
    </row>
    <row r="35" spans="1:61" x14ac:dyDescent="0.25">
      <c r="A35" s="33"/>
      <c r="B35" s="33"/>
      <c r="C35" s="17"/>
      <c r="D35" s="17"/>
      <c r="E35" s="17"/>
      <c r="F35" s="17"/>
      <c r="G35" s="34"/>
      <c r="BF35" s="9" t="s">
        <v>48</v>
      </c>
      <c r="BG35" s="6"/>
      <c r="BH35" s="9" t="s">
        <v>49</v>
      </c>
      <c r="BI35" s="6"/>
    </row>
    <row r="36" spans="1:61" x14ac:dyDescent="0.25">
      <c r="A36" s="33"/>
      <c r="B36" s="33"/>
      <c r="C36" s="17"/>
      <c r="D36" s="17"/>
      <c r="E36" s="17"/>
      <c r="F36" s="17"/>
      <c r="G36" s="34"/>
      <c r="BF36" s="8" t="s">
        <v>50</v>
      </c>
      <c r="BG36" s="6"/>
      <c r="BH36" s="8" t="s">
        <v>51</v>
      </c>
      <c r="BI36" s="6"/>
    </row>
    <row r="37" spans="1:61" x14ac:dyDescent="0.25">
      <c r="A37" s="33"/>
      <c r="B37" s="33"/>
      <c r="C37" s="17"/>
      <c r="D37" s="17"/>
      <c r="E37" s="17"/>
      <c r="F37" s="17"/>
      <c r="G37" s="34"/>
      <c r="BF37" s="9" t="s">
        <v>52</v>
      </c>
      <c r="BG37" s="6"/>
      <c r="BH37" s="9" t="s">
        <v>53</v>
      </c>
      <c r="BI37" s="6"/>
    </row>
    <row r="38" spans="1:61" x14ac:dyDescent="0.25">
      <c r="A38" s="33"/>
      <c r="B38" s="33"/>
      <c r="C38" s="17"/>
      <c r="D38" s="17"/>
      <c r="E38" s="17"/>
      <c r="F38" s="17"/>
      <c r="G38" s="34"/>
      <c r="BF38" s="8" t="s">
        <v>54</v>
      </c>
      <c r="BG38" s="6"/>
      <c r="BH38" s="8" t="s">
        <v>55</v>
      </c>
      <c r="BI38" s="6"/>
    </row>
    <row r="39" spans="1:61" x14ac:dyDescent="0.25">
      <c r="A39" s="33"/>
      <c r="B39" s="33"/>
      <c r="C39" s="17"/>
      <c r="D39" s="17"/>
      <c r="E39" s="17"/>
      <c r="F39" s="17"/>
      <c r="G39" s="34"/>
      <c r="BF39" s="9" t="s">
        <v>56</v>
      </c>
      <c r="BG39" s="6"/>
      <c r="BH39" s="9" t="s">
        <v>57</v>
      </c>
      <c r="BI39" s="6"/>
    </row>
    <row r="40" spans="1:61" x14ac:dyDescent="0.25">
      <c r="A40" s="33"/>
      <c r="B40" s="33"/>
      <c r="C40" s="17"/>
      <c r="D40" s="17"/>
      <c r="E40" s="17"/>
      <c r="F40" s="17"/>
      <c r="G40" s="34"/>
      <c r="BF40" s="8" t="s">
        <v>58</v>
      </c>
      <c r="BG40" s="6"/>
      <c r="BH40" s="8" t="s">
        <v>59</v>
      </c>
      <c r="BI40" s="6"/>
    </row>
    <row r="41" spans="1:61" x14ac:dyDescent="0.25">
      <c r="A41" s="33"/>
      <c r="B41" s="33"/>
      <c r="C41" s="17"/>
      <c r="D41" s="17"/>
      <c r="E41" s="17"/>
      <c r="F41" s="17"/>
      <c r="G41" s="34"/>
      <c r="BF41" s="6"/>
      <c r="BG41" s="6"/>
      <c r="BH41" s="9" t="s">
        <v>60</v>
      </c>
      <c r="BI41" s="6"/>
    </row>
    <row r="42" spans="1:61" x14ac:dyDescent="0.25">
      <c r="A42" s="35"/>
      <c r="B42" s="35"/>
      <c r="C42" s="36"/>
      <c r="D42" s="36"/>
      <c r="E42" s="36"/>
      <c r="F42" s="36"/>
      <c r="G42" s="37"/>
      <c r="BF42" s="6"/>
      <c r="BG42" s="6"/>
      <c r="BH42" s="8" t="s">
        <v>61</v>
      </c>
      <c r="BI42" s="6"/>
    </row>
  </sheetData>
  <sheetProtection sheet="1" selectLockedCells="1"/>
  <dataConsolidate/>
  <mergeCells count="6">
    <mergeCell ref="A21:B21"/>
    <mergeCell ref="A1:B1"/>
    <mergeCell ref="C1:G1"/>
    <mergeCell ref="A3:B3"/>
    <mergeCell ref="A9:B9"/>
    <mergeCell ref="A15:B15"/>
  </mergeCells>
  <conditionalFormatting sqref="A4:C26">
    <cfRule type="cellIs" dxfId="7" priority="1" operator="equal">
      <formula>0</formula>
    </cfRule>
  </conditionalFormatting>
  <dataValidations count="1">
    <dataValidation type="list" allowBlank="1" showInputMessage="1" showErrorMessage="1" sqref="B3" xr:uid="{0344EF6C-A8D4-427D-807F-B6CDC7979866}">
      <formula1>#REF!</formula1>
    </dataValidation>
  </dataValidations>
  <pageMargins left="0.7" right="0.7" top="0.75" bottom="0.75" header="0.3" footer="0.3"/>
  <pageSetup paperSize="9" scale="57"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Navngivne områder</vt:lpstr>
      </vt:variant>
      <vt:variant>
        <vt:i4>15</vt:i4>
      </vt:variant>
    </vt:vector>
  </HeadingPairs>
  <TitlesOfParts>
    <vt:vector size="31" baseType="lpstr">
      <vt:lpstr>Ark1</vt:lpstr>
      <vt:lpstr>Vejledning</vt:lpstr>
      <vt:lpstr>EKS1</vt:lpstr>
      <vt:lpstr>Eksempel</vt:lpstr>
      <vt:lpstr>jan</vt:lpstr>
      <vt:lpstr>feb</vt:lpstr>
      <vt:lpstr>mar</vt:lpstr>
      <vt:lpstr>apr</vt:lpstr>
      <vt:lpstr>maj</vt:lpstr>
      <vt:lpstr>jun</vt:lpstr>
      <vt:lpstr>jul</vt:lpstr>
      <vt:lpstr>aug</vt:lpstr>
      <vt:lpstr>sept</vt:lpstr>
      <vt:lpstr>okt</vt:lpstr>
      <vt:lpstr>nov</vt:lpstr>
      <vt:lpstr>dec</vt:lpstr>
      <vt:lpstr>apr!Udskriftsområde</vt:lpstr>
      <vt:lpstr>aug!Udskriftsområde</vt:lpstr>
      <vt:lpstr>dec!Udskriftsområde</vt:lpstr>
      <vt:lpstr>'EKS1'!Udskriftsområde</vt:lpstr>
      <vt:lpstr>Eksempel!Udskriftsområde</vt:lpstr>
      <vt:lpstr>feb!Udskriftsområde</vt:lpstr>
      <vt:lpstr>jan!Udskriftsområde</vt:lpstr>
      <vt:lpstr>jul!Udskriftsområde</vt:lpstr>
      <vt:lpstr>jun!Udskriftsområde</vt:lpstr>
      <vt:lpstr>maj!Udskriftsområde</vt:lpstr>
      <vt:lpstr>mar!Udskriftsområde</vt:lpstr>
      <vt:lpstr>nov!Udskriftsområde</vt:lpstr>
      <vt:lpstr>okt!Udskriftsområde</vt:lpstr>
      <vt:lpstr>sept!Udskriftsområde</vt:lpstr>
      <vt:lpstr>Vejledning!Udskriftsområde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Cecilie Fjeldberg Hjarsen</dc:creator>
  <cp:lastModifiedBy>Helle Nielsen</cp:lastModifiedBy>
  <cp:lastPrinted>2017-02-13T17:34:16Z</cp:lastPrinted>
  <dcterms:created xsi:type="dcterms:W3CDTF">2014-02-21T09:07:42Z</dcterms:created>
  <dcterms:modified xsi:type="dcterms:W3CDTF">2020-06-29T16:17:47Z</dcterms:modified>
</cp:coreProperties>
</file>